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Sheet1" sheetId="1" r:id="rId1"/>
    <sheet name="Sheet2" sheetId="2" r:id="rId2"/>
    <sheet name="Sheet3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<sst xmlns="http://schemas.openxmlformats.org/spreadsheetml/2006/main" count="76" uniqueCount="69">
  <si>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</si>
  <si>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</si>
  <si>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</si>
  <si>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</si>
  <si>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</si>
  <si>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</si>
  <si>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</si>
  <si>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</si>
  <si>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</si>
  <si>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Tay Yiang Ping</t>
  </si>
  <si>
    <t>Kebun Baru Toastmasters Club</t>
  </si>
  <si>
    <t>Lisa Wong</t>
  </si>
  <si>
    <t>puiwan.wonglisa@gmail.com</t>
  </si>
  <si>
    <t>686A</t>
  </si>
  <si>
    <t>Coins (pack of 5)</t>
  </si>
  <si>
    <t>Pens</t>
  </si>
  <si>
    <t>Pencils</t>
  </si>
  <si>
    <t>Outstanding Member Pin</t>
  </si>
  <si>
    <t>Document Briefcase</t>
  </si>
  <si>
    <t>Mini Notebook &amp; Pen Set</t>
  </si>
  <si>
    <t>6850K</t>
  </si>
  <si>
    <t>Faux Wood Notebook</t>
  </si>
  <si>
    <t>Division Z</t>
  </si>
  <si>
    <t>Yip Li Xian</t>
  </si>
  <si>
    <t>li12xian@gmail.com</t>
  </si>
  <si>
    <t>Gold Achievement Medal</t>
  </si>
  <si>
    <t>Silver Achievement Medal</t>
  </si>
  <si>
    <t>Bronze Achievement Medal</t>
  </si>
  <si>
    <t>366A</t>
  </si>
  <si>
    <t>Glass Mug (Smedley Quote)</t>
  </si>
  <si>
    <t>Picnic Blanket Tote</t>
  </si>
  <si>
    <t>PopSockets®</t>
  </si>
  <si>
    <t>Ladies Classic Polo (XL)</t>
  </si>
  <si>
    <t>International Scarf</t>
  </si>
  <si>
    <t> 7082</t>
  </si>
  <si>
    <t>1115C</t>
  </si>
  <si>
    <t>2020 Virtual Convention Pin</t>
  </si>
  <si>
    <t>1979A</t>
  </si>
  <si>
    <t>Victor Award (1st Place)</t>
  </si>
  <si>
    <t>1979B</t>
  </si>
  <si>
    <t>Victor Award (2nd Place)</t>
  </si>
  <si>
    <t>1979C</t>
  </si>
  <si>
    <t>Victor Award (3rd Place)</t>
  </si>
  <si>
    <t>Membership Pin  (silver)</t>
  </si>
  <si>
    <t>Membership Pin  (full colour)</t>
  </si>
  <si>
    <t>Vintage Logo T-shirt (L)</t>
  </si>
  <si>
    <t>Vintage Logo T-shirt (2XL)</t>
  </si>
  <si>
    <t>Men's Classic Polo (L)</t>
  </si>
  <si>
    <t>Vintage Logo T-shirt (XL)</t>
  </si>
  <si>
    <t>Men's Classic Polo (XL)</t>
  </si>
  <si>
    <t>Men's Classic Polo (2XL)</t>
  </si>
  <si>
    <t>Vintage Logo T-shirt (M)</t>
  </si>
  <si>
    <t>Men's Classic Polo (M)</t>
  </si>
  <si>
    <t>Toastmasters Key Ring</t>
  </si>
  <si>
    <t>393FT</t>
  </si>
  <si>
    <t>First Timers Ribbon Set (Set of 10)</t>
  </si>
  <si>
    <t>Unisex Socks (Navy)</t>
  </si>
  <si>
    <t>unit price US</t>
  </si>
  <si>
    <t>Less 10%-20% Discount</t>
  </si>
  <si>
    <t>After Discount</t>
  </si>
  <si>
    <t>Total before Discount</t>
  </si>
  <si>
    <t>Total after Discount</t>
  </si>
  <si>
    <t>Total US</t>
  </si>
  <si>
    <t>Totol S$</t>
  </si>
  <si>
    <t>Apportion Shipping Charges  $198.57</t>
  </si>
  <si>
    <t>GST+ $20 fr. DHL $113.55</t>
  </si>
  <si>
    <t xml:space="preserve">US193.50+1,093.67/S$273.61+1,544.55exchange rate 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</si>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</sst>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#,##0.0000_);\(#,##0.0000\)"/>
    <numFmt numFmtId="167" formatCode="0.0000"/>
    <numFmt numFmtId="168" formatCode="0.000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\ ;&quot;$&quot;\(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54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53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164" fontId="1" fillId="34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top"/>
    </xf>
    <xf numFmtId="0" fontId="0" fillId="33" borderId="0" xfId="0" applyFill="1" applyAlignment="1">
      <alignment horizontal="center" vertical="top" wrapText="1"/>
    </xf>
    <xf numFmtId="44" fontId="27" fillId="0" borderId="0" xfId="44" applyFont="1" applyAlignment="1">
      <alignment vertical="top"/>
    </xf>
    <xf numFmtId="0" fontId="8" fillId="0" borderId="11" xfId="0" applyFont="1" applyBorder="1" applyAlignment="1">
      <alignment horizontal="left" vertical="top" wrapText="1"/>
    </xf>
    <xf numFmtId="44" fontId="27" fillId="0" borderId="0" xfId="44" applyFont="1" applyFill="1" applyAlignment="1">
      <alignment vertical="top"/>
    </xf>
    <xf numFmtId="44" fontId="1" fillId="0" borderId="0" xfId="44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uiwan.wonglisa@gmail.com" TargetMode="External" /><Relationship Id="rId2" Type="http://schemas.openxmlformats.org/officeDocument/2006/relationships/hyperlink" Target="mailto:li12xia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1">
      <selection activeCell="L24" sqref="L24"/>
    </sheetView>
  </sheetViews>
  <sheetFormatPr defaultColWidth="8.8515625" defaultRowHeight="12.75"/>
  <cols>
    <col min="1" max="1" width="7.8515625" style="8" customWidth="1"/>
    <col min="2" max="2" width="16.421875" style="8" customWidth="1"/>
    <col min="3" max="3" width="32.140625" style="4" customWidth="1"/>
    <col min="4" max="5" width="8.421875" style="6" customWidth="1"/>
    <col min="6" max="6" width="6.8515625" style="8" customWidth="1"/>
    <col min="7" max="7" width="9.140625" style="6" customWidth="1"/>
    <col min="8" max="11" width="8.8515625" style="0" customWidth="1"/>
  </cols>
  <sheetData>
    <row r="1" spans="1:15" s="26" customFormat="1" ht="53.25" customHeight="1">
      <c r="A1" s="21" t="s">
        <v>4</v>
      </c>
      <c r="B1" s="22" t="s">
        <v>0</v>
      </c>
      <c r="C1" s="22" t="s">
        <v>1</v>
      </c>
      <c r="D1" s="22" t="s">
        <v>57</v>
      </c>
      <c r="E1" s="23" t="s">
        <v>58</v>
      </c>
      <c r="F1" s="22" t="s">
        <v>2</v>
      </c>
      <c r="G1" s="23" t="s">
        <v>3</v>
      </c>
      <c r="H1" s="23" t="s">
        <v>60</v>
      </c>
      <c r="I1" s="26" t="s">
        <v>59</v>
      </c>
      <c r="J1" s="23" t="s">
        <v>61</v>
      </c>
      <c r="K1" s="23" t="s">
        <v>64</v>
      </c>
      <c r="L1" s="23" t="s">
        <v>62</v>
      </c>
      <c r="M1" s="24" t="s">
        <v>66</v>
      </c>
      <c r="N1" s="25" t="s">
        <v>65</v>
      </c>
      <c r="O1" s="25" t="s">
        <v>63</v>
      </c>
    </row>
    <row r="2" spans="1:15" s="1" customFormat="1" ht="12" customHeight="1">
      <c r="A2" s="12"/>
      <c r="B2" s="13" t="s">
        <v>7</v>
      </c>
      <c r="C2" s="27" t="s">
        <v>10</v>
      </c>
      <c r="D2" s="9"/>
      <c r="E2" s="9"/>
      <c r="F2" s="10"/>
      <c r="G2" s="11"/>
      <c r="H2" s="12"/>
      <c r="I2" s="12"/>
      <c r="J2" s="12"/>
      <c r="K2" s="12"/>
      <c r="L2" s="12"/>
      <c r="M2" s="12"/>
      <c r="N2" s="12"/>
      <c r="O2" s="12"/>
    </row>
    <row r="3" spans="1:15" s="1" customFormat="1" ht="12" customHeight="1">
      <c r="A3" s="12"/>
      <c r="B3" s="13" t="s">
        <v>8</v>
      </c>
      <c r="C3" s="27" t="s">
        <v>11</v>
      </c>
      <c r="D3" s="9"/>
      <c r="E3" s="9"/>
      <c r="F3" s="10"/>
      <c r="G3" s="11"/>
      <c r="H3" s="12"/>
      <c r="I3" s="12"/>
      <c r="J3" s="12"/>
      <c r="K3" s="12"/>
      <c r="L3" s="12"/>
      <c r="M3" s="12"/>
      <c r="N3" s="12"/>
      <c r="O3" s="12"/>
    </row>
    <row r="4" spans="1:15" s="1" customFormat="1" ht="12" customHeight="1">
      <c r="A4" s="12"/>
      <c r="B4" s="13" t="s">
        <v>5</v>
      </c>
      <c r="C4" s="28" t="s">
        <v>12</v>
      </c>
      <c r="D4" s="9"/>
      <c r="E4" s="9"/>
      <c r="F4" s="10"/>
      <c r="G4" s="11"/>
      <c r="H4" s="12"/>
      <c r="I4" s="12"/>
      <c r="J4" s="12"/>
      <c r="K4" s="12"/>
      <c r="L4" s="12"/>
      <c r="M4" s="12"/>
      <c r="N4" s="12"/>
      <c r="O4" s="12"/>
    </row>
    <row r="5" spans="1:15" s="1" customFormat="1" ht="12" customHeight="1">
      <c r="A5" s="12"/>
      <c r="B5" s="13" t="s">
        <v>6</v>
      </c>
      <c r="C5" s="27">
        <v>86882560</v>
      </c>
      <c r="D5" s="9"/>
      <c r="E5" s="9"/>
      <c r="F5" s="10"/>
      <c r="G5" s="11"/>
      <c r="H5" s="12"/>
      <c r="I5" s="12"/>
      <c r="J5" s="12"/>
      <c r="K5" s="12"/>
      <c r="L5" s="12"/>
      <c r="M5" s="12"/>
      <c r="N5" s="12"/>
      <c r="O5" s="12"/>
    </row>
    <row r="6" spans="1:15" s="3" customFormat="1" ht="12" customHeight="1">
      <c r="A6" s="18">
        <v>1</v>
      </c>
      <c r="B6" s="7" t="s">
        <v>13</v>
      </c>
      <c r="C6" s="2" t="s">
        <v>14</v>
      </c>
      <c r="D6" s="5">
        <v>10</v>
      </c>
      <c r="E6" s="20">
        <f>D6*0.9</f>
        <v>9</v>
      </c>
      <c r="F6" s="7">
        <v>10</v>
      </c>
      <c r="G6" s="5">
        <f aca="true" t="shared" si="0" ref="G6:G11">D6*F6</f>
        <v>100</v>
      </c>
      <c r="H6" s="29"/>
      <c r="I6" s="30">
        <f>E6*F6</f>
        <v>90</v>
      </c>
      <c r="J6" s="12"/>
      <c r="K6" s="29"/>
      <c r="L6" s="29"/>
      <c r="M6" s="29"/>
      <c r="N6" s="29"/>
      <c r="O6" s="29"/>
    </row>
    <row r="7" spans="1:15" s="3" customFormat="1" ht="12" customHeight="1">
      <c r="A7" s="18">
        <v>2</v>
      </c>
      <c r="B7" s="7">
        <v>6994</v>
      </c>
      <c r="C7" s="2" t="s">
        <v>15</v>
      </c>
      <c r="D7" s="5">
        <v>0.75</v>
      </c>
      <c r="E7" s="20">
        <f aca="true" t="shared" si="1" ref="E7:E18">D7*0.9</f>
        <v>0.675</v>
      </c>
      <c r="F7" s="7">
        <v>50</v>
      </c>
      <c r="G7" s="5">
        <f t="shared" si="0"/>
        <v>37.5</v>
      </c>
      <c r="H7" s="29"/>
      <c r="I7" s="37">
        <v>33.5</v>
      </c>
      <c r="J7" s="12"/>
      <c r="K7" s="29"/>
      <c r="L7" s="29"/>
      <c r="M7" s="29"/>
      <c r="N7" s="29"/>
      <c r="O7" s="29"/>
    </row>
    <row r="8" spans="1:15" s="3" customFormat="1" ht="12" customHeight="1">
      <c r="A8" s="18">
        <v>3</v>
      </c>
      <c r="B8" s="7">
        <v>6857</v>
      </c>
      <c r="C8" s="2" t="s">
        <v>16</v>
      </c>
      <c r="D8" s="5">
        <v>0.95</v>
      </c>
      <c r="E8" s="20">
        <f t="shared" si="1"/>
        <v>0.855</v>
      </c>
      <c r="F8" s="7">
        <v>50</v>
      </c>
      <c r="G8" s="5">
        <f t="shared" si="0"/>
        <v>47.5</v>
      </c>
      <c r="H8" s="29"/>
      <c r="I8" s="37">
        <v>42.5</v>
      </c>
      <c r="J8" s="12"/>
      <c r="K8" s="29"/>
      <c r="L8" s="29"/>
      <c r="M8" s="29"/>
      <c r="N8" s="29"/>
      <c r="O8" s="29"/>
    </row>
    <row r="9" spans="1:15" s="3" customFormat="1" ht="12" customHeight="1">
      <c r="A9" s="18">
        <v>4</v>
      </c>
      <c r="B9" s="7" t="s">
        <v>35</v>
      </c>
      <c r="C9" s="2" t="s">
        <v>17</v>
      </c>
      <c r="D9" s="5">
        <v>5.5</v>
      </c>
      <c r="E9" s="20">
        <f t="shared" si="1"/>
        <v>4.95</v>
      </c>
      <c r="F9" s="7">
        <v>20</v>
      </c>
      <c r="G9" s="5">
        <f t="shared" si="0"/>
        <v>110</v>
      </c>
      <c r="H9" s="29"/>
      <c r="I9" s="30">
        <f>E9*F9</f>
        <v>99</v>
      </c>
      <c r="J9" s="12"/>
      <c r="K9" s="29"/>
      <c r="L9" s="29"/>
      <c r="M9" s="29"/>
      <c r="N9" s="29"/>
      <c r="O9" s="29"/>
    </row>
    <row r="10" spans="1:15" s="3" customFormat="1" ht="12" customHeight="1">
      <c r="A10" s="18">
        <v>5</v>
      </c>
      <c r="B10" s="7">
        <v>59877</v>
      </c>
      <c r="C10" s="2" t="s">
        <v>36</v>
      </c>
      <c r="D10" s="5">
        <v>2.9</v>
      </c>
      <c r="E10" s="20">
        <f t="shared" si="1"/>
        <v>2.61</v>
      </c>
      <c r="F10" s="7">
        <v>20</v>
      </c>
      <c r="G10" s="5">
        <f t="shared" si="0"/>
        <v>58</v>
      </c>
      <c r="H10" s="29"/>
      <c r="I10" s="30">
        <f aca="true" t="shared" si="2" ref="I10:I18">E10*F10</f>
        <v>52.199999999999996</v>
      </c>
      <c r="J10" s="12"/>
      <c r="K10" s="29"/>
      <c r="L10" s="29"/>
      <c r="M10" s="29"/>
      <c r="N10" s="29"/>
      <c r="O10" s="29"/>
    </row>
    <row r="11" spans="1:15" s="3" customFormat="1" ht="12" customHeight="1">
      <c r="A11" s="18">
        <v>6</v>
      </c>
      <c r="B11" s="7">
        <v>7085</v>
      </c>
      <c r="C11" s="2" t="s">
        <v>45</v>
      </c>
      <c r="D11" s="5">
        <v>12</v>
      </c>
      <c r="E11" s="20">
        <f t="shared" si="1"/>
        <v>10.8</v>
      </c>
      <c r="F11" s="7">
        <v>1</v>
      </c>
      <c r="G11" s="5">
        <f t="shared" si="0"/>
        <v>12</v>
      </c>
      <c r="H11" s="29"/>
      <c r="I11" s="30">
        <f t="shared" si="2"/>
        <v>10.8</v>
      </c>
      <c r="J11" s="12"/>
      <c r="K11" s="29"/>
      <c r="L11" s="29"/>
      <c r="M11" s="29"/>
      <c r="N11" s="29"/>
      <c r="O11" s="29"/>
    </row>
    <row r="12" spans="1:15" s="3" customFormat="1" ht="12" customHeight="1">
      <c r="A12" s="18">
        <v>7</v>
      </c>
      <c r="B12" s="7">
        <v>7085</v>
      </c>
      <c r="C12" s="2" t="s">
        <v>48</v>
      </c>
      <c r="D12" s="5">
        <v>12</v>
      </c>
      <c r="E12" s="20">
        <f t="shared" si="1"/>
        <v>10.8</v>
      </c>
      <c r="F12" s="7">
        <v>1</v>
      </c>
      <c r="G12" s="5">
        <f aca="true" t="shared" si="3" ref="G12:G18">D12*F12</f>
        <v>12</v>
      </c>
      <c r="H12" s="29"/>
      <c r="I12" s="30">
        <f t="shared" si="2"/>
        <v>10.8</v>
      </c>
      <c r="J12" s="12"/>
      <c r="K12" s="29"/>
      <c r="L12" s="29"/>
      <c r="M12" s="29"/>
      <c r="N12" s="29"/>
      <c r="O12" s="29"/>
    </row>
    <row r="13" spans="1:15" s="3" customFormat="1" ht="12" customHeight="1">
      <c r="A13" s="18">
        <v>8</v>
      </c>
      <c r="B13" s="7">
        <v>7085</v>
      </c>
      <c r="C13" s="2" t="s">
        <v>46</v>
      </c>
      <c r="D13" s="5">
        <v>12</v>
      </c>
      <c r="E13" s="20">
        <f t="shared" si="1"/>
        <v>10.8</v>
      </c>
      <c r="F13" s="7">
        <v>1</v>
      </c>
      <c r="G13" s="5">
        <f t="shared" si="3"/>
        <v>12</v>
      </c>
      <c r="H13" s="29"/>
      <c r="I13" s="30">
        <f t="shared" si="2"/>
        <v>10.8</v>
      </c>
      <c r="J13" s="30"/>
      <c r="K13" s="29"/>
      <c r="L13" s="29"/>
      <c r="M13" s="29"/>
      <c r="N13" s="29"/>
      <c r="O13" s="29"/>
    </row>
    <row r="14" spans="1:15" s="3" customFormat="1" ht="12" customHeight="1">
      <c r="A14" s="18">
        <v>9</v>
      </c>
      <c r="B14" s="7">
        <v>7085</v>
      </c>
      <c r="C14" s="2" t="s">
        <v>51</v>
      </c>
      <c r="D14" s="5">
        <v>12</v>
      </c>
      <c r="E14" s="20">
        <f t="shared" si="1"/>
        <v>10.8</v>
      </c>
      <c r="F14" s="7">
        <v>1</v>
      </c>
      <c r="G14" s="5">
        <f t="shared" si="3"/>
        <v>12</v>
      </c>
      <c r="H14" s="29"/>
      <c r="I14" s="30">
        <f t="shared" si="2"/>
        <v>10.8</v>
      </c>
      <c r="J14" s="30"/>
      <c r="K14" s="29"/>
      <c r="L14" s="29"/>
      <c r="M14" s="29"/>
      <c r="N14" s="29"/>
      <c r="O14" s="29"/>
    </row>
    <row r="15" spans="1:15" s="3" customFormat="1" ht="12" customHeight="1">
      <c r="A15" s="18">
        <v>10</v>
      </c>
      <c r="B15" s="7">
        <v>7096</v>
      </c>
      <c r="C15" s="2" t="s">
        <v>47</v>
      </c>
      <c r="D15" s="5">
        <v>27.5</v>
      </c>
      <c r="E15" s="20">
        <f t="shared" si="1"/>
        <v>24.75</v>
      </c>
      <c r="F15" s="7">
        <v>1</v>
      </c>
      <c r="G15" s="5">
        <f t="shared" si="3"/>
        <v>27.5</v>
      </c>
      <c r="H15" s="29"/>
      <c r="I15" s="30">
        <f t="shared" si="2"/>
        <v>24.75</v>
      </c>
      <c r="J15" s="30"/>
      <c r="K15" s="29"/>
      <c r="L15" s="29"/>
      <c r="M15" s="29"/>
      <c r="N15" s="29"/>
      <c r="O15" s="29"/>
    </row>
    <row r="16" spans="1:15" s="3" customFormat="1" ht="12" customHeight="1">
      <c r="A16" s="18">
        <v>11</v>
      </c>
      <c r="B16" s="7">
        <v>7096</v>
      </c>
      <c r="C16" s="2" t="s">
        <v>49</v>
      </c>
      <c r="D16" s="5">
        <v>27.5</v>
      </c>
      <c r="E16" s="20">
        <f t="shared" si="1"/>
        <v>24.75</v>
      </c>
      <c r="F16" s="7">
        <v>1</v>
      </c>
      <c r="G16" s="5">
        <f t="shared" si="3"/>
        <v>27.5</v>
      </c>
      <c r="H16" s="29"/>
      <c r="I16" s="30">
        <f t="shared" si="2"/>
        <v>24.75</v>
      </c>
      <c r="J16" s="30"/>
      <c r="K16" s="29"/>
      <c r="L16" s="29"/>
      <c r="M16" s="29"/>
      <c r="N16" s="29"/>
      <c r="O16" s="29"/>
    </row>
    <row r="17" spans="1:15" s="3" customFormat="1" ht="12" customHeight="1">
      <c r="A17" s="18">
        <v>12</v>
      </c>
      <c r="B17" s="7">
        <v>7096</v>
      </c>
      <c r="C17" s="2" t="s">
        <v>50</v>
      </c>
      <c r="D17" s="5">
        <v>27.5</v>
      </c>
      <c r="E17" s="20">
        <f t="shared" si="1"/>
        <v>24.75</v>
      </c>
      <c r="F17" s="7">
        <v>1</v>
      </c>
      <c r="G17" s="5">
        <f t="shared" si="3"/>
        <v>27.5</v>
      </c>
      <c r="H17" s="29"/>
      <c r="I17" s="30">
        <f t="shared" si="2"/>
        <v>24.75</v>
      </c>
      <c r="J17" s="30"/>
      <c r="K17" s="29"/>
      <c r="L17" s="29"/>
      <c r="M17" s="29"/>
      <c r="N17" s="29"/>
      <c r="O17" s="29"/>
    </row>
    <row r="18" spans="1:15" s="3" customFormat="1" ht="12" customHeight="1">
      <c r="A18" s="18">
        <v>13</v>
      </c>
      <c r="B18" s="7">
        <v>7096</v>
      </c>
      <c r="C18" s="2" t="s">
        <v>52</v>
      </c>
      <c r="D18" s="5">
        <v>27.5</v>
      </c>
      <c r="E18" s="20">
        <f t="shared" si="1"/>
        <v>24.75</v>
      </c>
      <c r="F18" s="7">
        <v>1</v>
      </c>
      <c r="G18" s="5">
        <f t="shared" si="3"/>
        <v>27.5</v>
      </c>
      <c r="H18" s="30">
        <f>SUM(G6:G18)</f>
        <v>511</v>
      </c>
      <c r="I18" s="30">
        <f t="shared" si="2"/>
        <v>24.75</v>
      </c>
      <c r="J18" s="30">
        <f>SUM(I6:I18)</f>
        <v>459.40000000000003</v>
      </c>
      <c r="K18" s="30">
        <f>J18*198.57/1143.32</f>
        <v>79.78786166602526</v>
      </c>
      <c r="L18" s="30">
        <f>SUM(J18:K18)</f>
        <v>539.1878616660254</v>
      </c>
      <c r="M18" s="30">
        <f>L18*1818.16/1287.17</f>
        <v>761.6164162983139</v>
      </c>
      <c r="N18" s="30">
        <f>M18*113.55/1895.45</f>
        <v>45.62586408012532</v>
      </c>
      <c r="O18" s="36">
        <f>SUM(M18:N18)</f>
        <v>807.2422803784392</v>
      </c>
    </row>
    <row r="19" spans="1:15" s="1" customFormat="1" ht="12" customHeight="1">
      <c r="A19" s="12"/>
      <c r="B19" s="13" t="s">
        <v>7</v>
      </c>
      <c r="C19" s="14" t="s">
        <v>22</v>
      </c>
      <c r="D19" s="15"/>
      <c r="E19" s="15"/>
      <c r="F19" s="15"/>
      <c r="G19" s="16"/>
      <c r="H19" s="12"/>
      <c r="I19" s="30"/>
      <c r="J19" s="30"/>
      <c r="K19" s="31"/>
      <c r="L19" s="12"/>
      <c r="M19" s="12"/>
      <c r="N19" s="12"/>
      <c r="O19" s="12"/>
    </row>
    <row r="20" spans="1:15" s="1" customFormat="1" ht="12" customHeight="1">
      <c r="A20" s="12"/>
      <c r="B20" s="13" t="s">
        <v>8</v>
      </c>
      <c r="C20" s="14" t="s">
        <v>23</v>
      </c>
      <c r="D20" s="15"/>
      <c r="E20" s="15"/>
      <c r="F20" s="15"/>
      <c r="G20" s="16"/>
      <c r="H20" s="12"/>
      <c r="I20" s="30"/>
      <c r="J20" s="30"/>
      <c r="K20" s="12"/>
      <c r="L20" s="12"/>
      <c r="M20" s="12"/>
      <c r="N20" s="12"/>
      <c r="O20" s="12"/>
    </row>
    <row r="21" spans="1:15" s="1" customFormat="1" ht="12" customHeight="1">
      <c r="A21" s="12"/>
      <c r="B21" s="13" t="s">
        <v>5</v>
      </c>
      <c r="C21" s="17" t="s">
        <v>24</v>
      </c>
      <c r="D21" s="15"/>
      <c r="E21" s="15"/>
      <c r="F21" s="15"/>
      <c r="G21" s="16"/>
      <c r="H21" s="12"/>
      <c r="I21" s="30"/>
      <c r="J21" s="30"/>
      <c r="K21" s="12"/>
      <c r="L21" s="12"/>
      <c r="M21" s="12"/>
      <c r="N21" s="12"/>
      <c r="O21" s="12"/>
    </row>
    <row r="22" spans="1:15" s="1" customFormat="1" ht="12" customHeight="1">
      <c r="A22" s="12"/>
      <c r="B22" s="13" t="s">
        <v>6</v>
      </c>
      <c r="C22" s="14">
        <v>83718472</v>
      </c>
      <c r="D22" s="15"/>
      <c r="E22" s="15"/>
      <c r="F22" s="15"/>
      <c r="G22" s="16"/>
      <c r="H22" s="12"/>
      <c r="I22" s="30"/>
      <c r="J22" s="30"/>
      <c r="K22" s="12"/>
      <c r="L22" s="12"/>
      <c r="M22" s="12"/>
      <c r="N22" s="12"/>
      <c r="O22" s="12"/>
    </row>
    <row r="23" spans="1:15" s="3" customFormat="1" ht="12" customHeight="1">
      <c r="A23" s="18">
        <v>1</v>
      </c>
      <c r="B23" s="7">
        <v>6833</v>
      </c>
      <c r="C23" s="2" t="s">
        <v>18</v>
      </c>
      <c r="D23" s="5">
        <v>10</v>
      </c>
      <c r="E23" s="20">
        <f aca="true" t="shared" si="4" ref="E23:E42">D23*0.9</f>
        <v>9</v>
      </c>
      <c r="F23" s="7">
        <v>6</v>
      </c>
      <c r="G23" s="5">
        <f>D23*F23</f>
        <v>60</v>
      </c>
      <c r="H23" s="29"/>
      <c r="I23" s="30">
        <f>E23*F23</f>
        <v>54</v>
      </c>
      <c r="J23" s="30"/>
      <c r="K23" s="29"/>
      <c r="L23" s="29"/>
      <c r="M23" s="29"/>
      <c r="N23" s="29"/>
      <c r="O23" s="29"/>
    </row>
    <row r="24" spans="1:15" s="3" customFormat="1" ht="12" customHeight="1">
      <c r="A24" s="18">
        <v>2</v>
      </c>
      <c r="B24" s="7" t="s">
        <v>20</v>
      </c>
      <c r="C24" s="2" t="s">
        <v>19</v>
      </c>
      <c r="D24" s="5">
        <v>4.75</v>
      </c>
      <c r="E24" s="20">
        <f t="shared" si="4"/>
        <v>4.275</v>
      </c>
      <c r="F24" s="7">
        <v>6</v>
      </c>
      <c r="G24" s="5">
        <f>D24*F24</f>
        <v>28.5</v>
      </c>
      <c r="H24" s="29"/>
      <c r="I24" s="37">
        <v>25.62</v>
      </c>
      <c r="J24" s="30"/>
      <c r="K24" s="29"/>
      <c r="L24" s="29"/>
      <c r="M24" s="29"/>
      <c r="N24" s="29"/>
      <c r="O24" s="29"/>
    </row>
    <row r="25" spans="1:15" s="3" customFormat="1" ht="12" customHeight="1">
      <c r="A25" s="18">
        <v>3</v>
      </c>
      <c r="B25" s="7">
        <v>6925</v>
      </c>
      <c r="C25" s="2" t="s">
        <v>21</v>
      </c>
      <c r="D25" s="5">
        <v>6.5</v>
      </c>
      <c r="E25" s="20">
        <f t="shared" si="4"/>
        <v>5.8500000000000005</v>
      </c>
      <c r="F25" s="7">
        <v>6</v>
      </c>
      <c r="G25" s="5">
        <f>D25*F25</f>
        <v>39</v>
      </c>
      <c r="H25" s="30">
        <f>SUM(G23:G25)</f>
        <v>127.5</v>
      </c>
      <c r="I25" s="30">
        <f aca="true" t="shared" si="5" ref="I25:I42">E25*F25</f>
        <v>35.1</v>
      </c>
      <c r="J25" s="30">
        <f>SUM(I23:I25)</f>
        <v>114.72</v>
      </c>
      <c r="K25" s="30">
        <f>J25*198.57/1143.32</f>
        <v>19.924387223174612</v>
      </c>
      <c r="L25" s="30">
        <f>SUM(J25:K25)</f>
        <v>134.64438722317462</v>
      </c>
      <c r="M25" s="30">
        <f>L25*1818.16/1287.17</f>
        <v>190.1885835388388</v>
      </c>
      <c r="N25" s="30">
        <f>M25*113.55/1895.45</f>
        <v>11.39355491352193</v>
      </c>
      <c r="O25" s="36">
        <f>SUM(M25:N25)</f>
        <v>201.58213845236074</v>
      </c>
    </row>
    <row r="26" spans="1:15" s="3" customFormat="1" ht="12" customHeight="1">
      <c r="A26" s="18"/>
      <c r="B26" s="7"/>
      <c r="C26" s="14" t="s">
        <v>9</v>
      </c>
      <c r="D26" s="5"/>
      <c r="E26" s="20"/>
      <c r="F26" s="7"/>
      <c r="G26" s="5"/>
      <c r="H26" s="29"/>
      <c r="I26" s="30"/>
      <c r="J26" s="30"/>
      <c r="K26" s="29"/>
      <c r="L26" s="29"/>
      <c r="M26" s="29"/>
      <c r="N26" s="29"/>
      <c r="O26" s="29"/>
    </row>
    <row r="27" spans="1:15" s="3" customFormat="1" ht="12" customHeight="1">
      <c r="A27" s="18">
        <v>1</v>
      </c>
      <c r="B27" s="7" t="s">
        <v>13</v>
      </c>
      <c r="C27" s="2" t="s">
        <v>14</v>
      </c>
      <c r="D27" s="5">
        <v>10</v>
      </c>
      <c r="E27" s="20">
        <f t="shared" si="4"/>
        <v>9</v>
      </c>
      <c r="F27" s="7">
        <v>10</v>
      </c>
      <c r="G27" s="5">
        <f>D27*F27</f>
        <v>100</v>
      </c>
      <c r="H27" s="29"/>
      <c r="I27" s="30">
        <f t="shared" si="5"/>
        <v>90</v>
      </c>
      <c r="J27" s="30"/>
      <c r="K27" s="29"/>
      <c r="L27" s="29"/>
      <c r="M27" s="29"/>
      <c r="N27" s="29"/>
      <c r="O27" s="29"/>
    </row>
    <row r="28" spans="1:15" s="3" customFormat="1" ht="12" customHeight="1">
      <c r="A28" s="18">
        <v>2</v>
      </c>
      <c r="B28" s="18">
        <v>5780</v>
      </c>
      <c r="C28" s="19" t="s">
        <v>25</v>
      </c>
      <c r="D28" s="20">
        <v>5</v>
      </c>
      <c r="E28" s="20">
        <f t="shared" si="4"/>
        <v>4.5</v>
      </c>
      <c r="F28" s="18">
        <v>6</v>
      </c>
      <c r="G28" s="20">
        <f>D28*F28</f>
        <v>30</v>
      </c>
      <c r="H28" s="29"/>
      <c r="I28" s="30">
        <f t="shared" si="5"/>
        <v>27</v>
      </c>
      <c r="J28" s="30"/>
      <c r="K28" s="29"/>
      <c r="L28" s="29"/>
      <c r="M28" s="29"/>
      <c r="N28" s="29"/>
      <c r="O28" s="29"/>
    </row>
    <row r="29" spans="1:15" s="3" customFormat="1" ht="12" customHeight="1">
      <c r="A29" s="18">
        <v>3</v>
      </c>
      <c r="B29" s="18">
        <v>5781</v>
      </c>
      <c r="C29" s="19" t="s">
        <v>26</v>
      </c>
      <c r="D29" s="20">
        <v>5</v>
      </c>
      <c r="E29" s="20">
        <f t="shared" si="4"/>
        <v>4.5</v>
      </c>
      <c r="F29" s="18">
        <v>6</v>
      </c>
      <c r="G29" s="20">
        <f>D29*F29</f>
        <v>30</v>
      </c>
      <c r="H29" s="29"/>
      <c r="I29" s="30">
        <f t="shared" si="5"/>
        <v>27</v>
      </c>
      <c r="J29" s="30"/>
      <c r="K29" s="29"/>
      <c r="L29" s="29"/>
      <c r="M29" s="29"/>
      <c r="N29" s="29"/>
      <c r="O29" s="29"/>
    </row>
    <row r="30" spans="1:15" s="3" customFormat="1" ht="12" customHeight="1">
      <c r="A30" s="18">
        <v>4</v>
      </c>
      <c r="B30" s="18">
        <v>5782</v>
      </c>
      <c r="C30" s="19" t="s">
        <v>27</v>
      </c>
      <c r="D30" s="20">
        <v>5</v>
      </c>
      <c r="E30" s="20">
        <f t="shared" si="4"/>
        <v>4.5</v>
      </c>
      <c r="F30" s="18">
        <v>6</v>
      </c>
      <c r="G30" s="20">
        <f aca="true" t="shared" si="6" ref="G30:G41">D30*F30</f>
        <v>30</v>
      </c>
      <c r="H30" s="29"/>
      <c r="I30" s="30">
        <f t="shared" si="5"/>
        <v>27</v>
      </c>
      <c r="J30" s="30"/>
      <c r="K30" s="29"/>
      <c r="L30" s="29"/>
      <c r="M30" s="29"/>
      <c r="N30" s="29"/>
      <c r="O30" s="29"/>
    </row>
    <row r="31" spans="1:15" s="3" customFormat="1" ht="12" customHeight="1">
      <c r="A31" s="18">
        <v>5</v>
      </c>
      <c r="B31" s="18" t="s">
        <v>34</v>
      </c>
      <c r="C31" s="19" t="s">
        <v>33</v>
      </c>
      <c r="D31" s="20">
        <v>32</v>
      </c>
      <c r="E31" s="20">
        <f t="shared" si="4"/>
        <v>28.8</v>
      </c>
      <c r="F31" s="18">
        <v>1</v>
      </c>
      <c r="G31" s="20">
        <f t="shared" si="6"/>
        <v>32</v>
      </c>
      <c r="H31" s="29"/>
      <c r="I31" s="30">
        <f t="shared" si="5"/>
        <v>28.8</v>
      </c>
      <c r="J31" s="30"/>
      <c r="K31" s="29"/>
      <c r="L31" s="29"/>
      <c r="M31" s="29"/>
      <c r="N31" s="29"/>
      <c r="O31" s="29"/>
    </row>
    <row r="32" spans="1:15" s="3" customFormat="1" ht="12" customHeight="1">
      <c r="A32" s="18">
        <v>6</v>
      </c>
      <c r="B32" s="18" t="s">
        <v>37</v>
      </c>
      <c r="C32" s="19" t="s">
        <v>38</v>
      </c>
      <c r="D32" s="20">
        <v>9.5</v>
      </c>
      <c r="E32" s="20">
        <f t="shared" si="4"/>
        <v>8.55</v>
      </c>
      <c r="F32" s="18">
        <v>3</v>
      </c>
      <c r="G32" s="20">
        <f t="shared" si="6"/>
        <v>28.5</v>
      </c>
      <c r="H32" s="29"/>
      <c r="I32" s="30">
        <f t="shared" si="5"/>
        <v>25.650000000000002</v>
      </c>
      <c r="J32" s="30"/>
      <c r="K32" s="29"/>
      <c r="L32" s="29"/>
      <c r="M32" s="29"/>
      <c r="N32" s="29"/>
      <c r="O32" s="29"/>
    </row>
    <row r="33" spans="1:15" s="3" customFormat="1" ht="12" customHeight="1">
      <c r="A33" s="18">
        <v>7</v>
      </c>
      <c r="B33" s="18" t="s">
        <v>39</v>
      </c>
      <c r="C33" s="19" t="s">
        <v>40</v>
      </c>
      <c r="D33" s="20">
        <v>9.5</v>
      </c>
      <c r="E33" s="20">
        <f t="shared" si="4"/>
        <v>8.55</v>
      </c>
      <c r="F33" s="18">
        <v>3</v>
      </c>
      <c r="G33" s="20">
        <f>D33*F33</f>
        <v>28.5</v>
      </c>
      <c r="H33" s="29"/>
      <c r="I33" s="30">
        <f t="shared" si="5"/>
        <v>25.650000000000002</v>
      </c>
      <c r="J33" s="30"/>
      <c r="K33" s="29"/>
      <c r="L33" s="29"/>
      <c r="M33" s="29"/>
      <c r="N33" s="29"/>
      <c r="O33" s="29"/>
    </row>
    <row r="34" spans="1:15" s="3" customFormat="1" ht="12" customHeight="1">
      <c r="A34" s="18">
        <v>8</v>
      </c>
      <c r="B34" s="18" t="s">
        <v>41</v>
      </c>
      <c r="C34" s="19" t="s">
        <v>42</v>
      </c>
      <c r="D34" s="20">
        <v>9.5</v>
      </c>
      <c r="E34" s="20">
        <f t="shared" si="4"/>
        <v>8.55</v>
      </c>
      <c r="F34" s="18">
        <v>3</v>
      </c>
      <c r="G34" s="20">
        <f>D34*F34</f>
        <v>28.5</v>
      </c>
      <c r="H34" s="29"/>
      <c r="I34" s="30">
        <f t="shared" si="5"/>
        <v>25.650000000000002</v>
      </c>
      <c r="J34" s="30"/>
      <c r="K34" s="29"/>
      <c r="L34" s="29"/>
      <c r="M34" s="29"/>
      <c r="N34" s="29"/>
      <c r="O34" s="29"/>
    </row>
    <row r="35" spans="1:15" s="3" customFormat="1" ht="12" customHeight="1">
      <c r="A35" s="18">
        <v>9</v>
      </c>
      <c r="B35" s="18">
        <v>5753</v>
      </c>
      <c r="C35" s="19" t="s">
        <v>43</v>
      </c>
      <c r="D35" s="20">
        <v>5.5</v>
      </c>
      <c r="E35" s="20">
        <f t="shared" si="4"/>
        <v>4.95</v>
      </c>
      <c r="F35" s="18">
        <v>6</v>
      </c>
      <c r="G35" s="20">
        <f>D35*F35</f>
        <v>33</v>
      </c>
      <c r="H35" s="29"/>
      <c r="I35" s="30">
        <f t="shared" si="5"/>
        <v>29.700000000000003</v>
      </c>
      <c r="J35" s="30"/>
      <c r="K35" s="29"/>
      <c r="L35" s="29"/>
      <c r="M35" s="29"/>
      <c r="N35" s="29"/>
      <c r="O35" s="29"/>
    </row>
    <row r="36" spans="1:15" s="3" customFormat="1" ht="12" customHeight="1">
      <c r="A36" s="18">
        <v>10</v>
      </c>
      <c r="B36" s="18">
        <v>5757</v>
      </c>
      <c r="C36" s="19" t="s">
        <v>44</v>
      </c>
      <c r="D36" s="20">
        <v>6.5</v>
      </c>
      <c r="E36" s="20">
        <f t="shared" si="4"/>
        <v>5.8500000000000005</v>
      </c>
      <c r="F36" s="18">
        <v>12</v>
      </c>
      <c r="G36" s="20">
        <f>D36*F36</f>
        <v>78</v>
      </c>
      <c r="H36" s="29"/>
      <c r="I36" s="30">
        <f t="shared" si="5"/>
        <v>70.2</v>
      </c>
      <c r="J36" s="30"/>
      <c r="K36" s="29"/>
      <c r="L36" s="29"/>
      <c r="M36" s="29"/>
      <c r="N36" s="29"/>
      <c r="O36" s="29"/>
    </row>
    <row r="37" spans="1:15" s="3" customFormat="1" ht="12" customHeight="1">
      <c r="A37" s="18">
        <v>11</v>
      </c>
      <c r="B37" s="18">
        <v>6958</v>
      </c>
      <c r="C37" s="19" t="s">
        <v>30</v>
      </c>
      <c r="D37" s="20">
        <v>34</v>
      </c>
      <c r="E37" s="20">
        <f t="shared" si="4"/>
        <v>30.6</v>
      </c>
      <c r="F37" s="18">
        <v>1</v>
      </c>
      <c r="G37" s="20">
        <f t="shared" si="6"/>
        <v>34</v>
      </c>
      <c r="H37" s="29"/>
      <c r="I37" s="30">
        <f t="shared" si="5"/>
        <v>30.6</v>
      </c>
      <c r="J37" s="30"/>
      <c r="K37" s="29"/>
      <c r="L37" s="29"/>
      <c r="M37" s="29"/>
      <c r="N37" s="29"/>
      <c r="O37" s="29"/>
    </row>
    <row r="38" spans="1:15" s="3" customFormat="1" ht="12" customHeight="1">
      <c r="A38" s="18">
        <v>12</v>
      </c>
      <c r="B38" s="18">
        <v>7093</v>
      </c>
      <c r="C38" s="19" t="s">
        <v>32</v>
      </c>
      <c r="D38" s="20">
        <v>27.5</v>
      </c>
      <c r="E38" s="20">
        <f t="shared" si="4"/>
        <v>24.75</v>
      </c>
      <c r="F38" s="18">
        <v>1</v>
      </c>
      <c r="G38" s="20">
        <f t="shared" si="6"/>
        <v>27.5</v>
      </c>
      <c r="H38" s="29"/>
      <c r="I38" s="30">
        <f t="shared" si="5"/>
        <v>24.75</v>
      </c>
      <c r="J38" s="30"/>
      <c r="K38" s="29"/>
      <c r="L38" s="29"/>
      <c r="M38" s="29"/>
      <c r="N38" s="29"/>
      <c r="O38" s="29"/>
    </row>
    <row r="39" spans="1:15" s="3" customFormat="1" ht="12" customHeight="1">
      <c r="A39" s="18">
        <v>13</v>
      </c>
      <c r="B39" s="18">
        <v>6924</v>
      </c>
      <c r="C39" s="19" t="s">
        <v>31</v>
      </c>
      <c r="D39" s="20">
        <v>10</v>
      </c>
      <c r="E39" s="20">
        <f t="shared" si="4"/>
        <v>9</v>
      </c>
      <c r="F39" s="18">
        <v>2</v>
      </c>
      <c r="G39" s="20">
        <f t="shared" si="6"/>
        <v>20</v>
      </c>
      <c r="H39" s="29"/>
      <c r="I39" s="30">
        <f t="shared" si="5"/>
        <v>18</v>
      </c>
      <c r="J39" s="30"/>
      <c r="K39" s="29"/>
      <c r="L39" s="29"/>
      <c r="M39" s="29"/>
      <c r="N39" s="29"/>
      <c r="O39" s="29"/>
    </row>
    <row r="40" spans="1:15" s="3" customFormat="1" ht="12" customHeight="1">
      <c r="A40" s="18">
        <v>14</v>
      </c>
      <c r="B40" s="7" t="s">
        <v>28</v>
      </c>
      <c r="C40" s="2" t="s">
        <v>29</v>
      </c>
      <c r="D40" s="5">
        <v>7</v>
      </c>
      <c r="E40" s="20">
        <f t="shared" si="4"/>
        <v>6.3</v>
      </c>
      <c r="F40" s="7">
        <v>4</v>
      </c>
      <c r="G40" s="20">
        <f t="shared" si="6"/>
        <v>28</v>
      </c>
      <c r="H40" s="29"/>
      <c r="I40" s="30">
        <f t="shared" si="5"/>
        <v>25.2</v>
      </c>
      <c r="J40" s="30"/>
      <c r="K40" s="29"/>
      <c r="L40" s="29"/>
      <c r="M40" s="29"/>
      <c r="N40" s="29"/>
      <c r="O40" s="29"/>
    </row>
    <row r="41" spans="1:15" s="3" customFormat="1" ht="12" customHeight="1">
      <c r="A41" s="18">
        <v>15</v>
      </c>
      <c r="B41" s="7">
        <v>5997</v>
      </c>
      <c r="C41" s="2" t="s">
        <v>53</v>
      </c>
      <c r="D41" s="5">
        <v>7</v>
      </c>
      <c r="E41" s="20">
        <f t="shared" si="4"/>
        <v>6.3</v>
      </c>
      <c r="F41" s="7">
        <v>5</v>
      </c>
      <c r="G41" s="20">
        <f t="shared" si="6"/>
        <v>35</v>
      </c>
      <c r="H41" s="29"/>
      <c r="I41" s="30">
        <f t="shared" si="5"/>
        <v>31.5</v>
      </c>
      <c r="J41" s="30"/>
      <c r="K41" s="29"/>
      <c r="L41" s="29"/>
      <c r="M41" s="29"/>
      <c r="N41" s="29"/>
      <c r="O41" s="29"/>
    </row>
    <row r="42" spans="1:15" s="3" customFormat="1" ht="12" customHeight="1">
      <c r="A42" s="18">
        <v>16</v>
      </c>
      <c r="B42" s="7" t="s">
        <v>54</v>
      </c>
      <c r="C42" s="2" t="s">
        <v>55</v>
      </c>
      <c r="D42" s="5">
        <v>5</v>
      </c>
      <c r="E42" s="20">
        <f t="shared" si="4"/>
        <v>4.5</v>
      </c>
      <c r="F42" s="7">
        <v>5</v>
      </c>
      <c r="G42" s="20">
        <v>25</v>
      </c>
      <c r="H42" s="29"/>
      <c r="I42" s="30">
        <f t="shared" si="5"/>
        <v>22.5</v>
      </c>
      <c r="J42" s="30"/>
      <c r="K42" s="29"/>
      <c r="L42" s="29"/>
      <c r="M42" s="29"/>
      <c r="N42" s="29"/>
      <c r="O42" s="29"/>
    </row>
    <row r="43" spans="1:15" s="3" customFormat="1" ht="12" customHeight="1">
      <c r="A43" s="18">
        <v>17</v>
      </c>
      <c r="B43" s="7">
        <v>6961</v>
      </c>
      <c r="C43" s="2" t="s">
        <v>56</v>
      </c>
      <c r="D43" s="5">
        <v>20</v>
      </c>
      <c r="E43" s="20">
        <v>20</v>
      </c>
      <c r="F43" s="7">
        <v>2</v>
      </c>
      <c r="G43" s="20">
        <v>40</v>
      </c>
      <c r="H43" s="30">
        <f>SUM(G27:G43)</f>
        <v>628</v>
      </c>
      <c r="I43" s="30">
        <v>40</v>
      </c>
      <c r="J43" s="30">
        <f>SUM(I27:I43)</f>
        <v>569.2</v>
      </c>
      <c r="K43" s="30">
        <f>J43*198.57/1143.32</f>
        <v>98.85775111080014</v>
      </c>
      <c r="L43" s="30">
        <f>SUM(J43:K43)</f>
        <v>668.0577511108002</v>
      </c>
      <c r="M43" s="30">
        <f>L43*1818.16/1287.17</f>
        <v>943.6483764845455</v>
      </c>
      <c r="N43" s="30">
        <f>M43*113.55/1895.45</f>
        <v>56.53078327036858</v>
      </c>
      <c r="O43" s="36">
        <f>SUM(M43:N43)</f>
        <v>1000.179159754914</v>
      </c>
    </row>
    <row r="44" spans="1:15" ht="12.75">
      <c r="A44" s="32"/>
      <c r="B44" s="32"/>
      <c r="C44" s="33"/>
      <c r="D44" s="34"/>
      <c r="E44" s="34"/>
      <c r="F44" s="32"/>
      <c r="G44" s="35">
        <f>SUM(G2:G43)</f>
        <v>1266.5</v>
      </c>
      <c r="H44" s="35">
        <f aca="true" t="shared" si="7" ref="H44:O44">SUM(H2:H43)</f>
        <v>1266.5</v>
      </c>
      <c r="I44" s="35">
        <f t="shared" si="7"/>
        <v>1143.3200000000002</v>
      </c>
      <c r="J44" s="35">
        <f t="shared" si="7"/>
        <v>1143.3200000000002</v>
      </c>
      <c r="K44" s="35">
        <f t="shared" si="7"/>
        <v>198.57000000000002</v>
      </c>
      <c r="L44" s="35">
        <f t="shared" si="7"/>
        <v>1341.89</v>
      </c>
      <c r="M44" s="35">
        <f t="shared" si="7"/>
        <v>1895.4533763216982</v>
      </c>
      <c r="N44" s="35">
        <f t="shared" si="7"/>
        <v>113.55020226401584</v>
      </c>
      <c r="O44" s="35">
        <f t="shared" si="7"/>
        <v>2009.003578585714</v>
      </c>
    </row>
    <row r="47" spans="3:9" ht="12.75">
      <c r="C47" s="38" t="s">
        <v>67</v>
      </c>
      <c r="H47" s="39"/>
      <c r="I47" s="6"/>
    </row>
    <row r="48" spans="7:9" ht="15">
      <c r="G48" s="40"/>
      <c r="H48" s="8"/>
      <c r="I48" s="40"/>
    </row>
    <row r="49" spans="3:9" ht="29.25">
      <c r="C49" s="41" t="s">
        <v>9</v>
      </c>
      <c r="G49" s="40"/>
      <c r="H49" s="8"/>
      <c r="I49" s="40"/>
    </row>
    <row r="50" spans="3:9" ht="15">
      <c r="C50" s="4" t="s">
        <v>68</v>
      </c>
      <c r="G50" s="42"/>
      <c r="H50" s="8"/>
      <c r="I50" s="42"/>
    </row>
    <row r="51" spans="3:9" ht="12.75">
      <c r="C51" s="4">
        <v>96221803</v>
      </c>
      <c r="G51" s="43"/>
      <c r="H51" s="8"/>
      <c r="I51" s="43"/>
    </row>
  </sheetData>
  <sheetProtection/>
  <hyperlinks>
    <hyperlink ref="C4" r:id="rId1" display="puiwan.wonglisa@gmail.com"/>
    <hyperlink ref="C21" r:id="rId2" display="li12xian@gmail.com"/>
  </hyperlinks>
  <printOptions/>
  <pageMargins left="0.25" right="0.25" top="0.75" bottom="0.75" header="0.3" footer="0.3"/>
  <pageSetup fitToHeight="0" fitToWidth="1" horizontalDpi="600" verticalDpi="600" orientation="landscape" paperSize="9" scale="91" r:id="rId3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Yiang Ping Tay</cp:lastModifiedBy>
  <cp:lastPrinted>2021-12-10T15:24:09Z</cp:lastPrinted>
  <dcterms:created xsi:type="dcterms:W3CDTF">2006-02-25T13:48:34Z</dcterms:created>
  <dcterms:modified xsi:type="dcterms:W3CDTF">2021-12-14T15:40:32Z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