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2325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<sst xmlns="http://schemas.openxmlformats.org/spreadsheetml/2006/main" count="83" uniqueCount="66">
  <si>
    <t>Item Code</t>
  </si>
  <si>
    <t>Description</t>
  </si>
  <si>
    <t>Qty</t>
  </si>
  <si>
    <t>Amount</t>
  </si>
  <si>
    <t>No.</t>
  </si>
  <si>
    <t>Email:</t>
  </si>
  <si>
    <t>Mobile:</t>
  </si>
  <si>
    <t xml:space="preserve">Club Name: </t>
  </si>
  <si>
    <t>Contact Person:</t>
  </si>
  <si>
    <t>Tay Yiang Ping</t>
  </si>
  <si>
    <t>393BS</t>
  </si>
  <si>
    <t>393BE</t>
  </si>
  <si>
    <t>393BTT</t>
  </si>
  <si>
    <t>Chua Chu Kang TMC</t>
  </si>
  <si>
    <t>Victor Kor</t>
  </si>
  <si>
    <t>korrongyuan@gmail.com</t>
  </si>
  <si>
    <t>494L1</t>
  </si>
  <si>
    <t>484L2</t>
  </si>
  <si>
    <t>494L3</t>
  </si>
  <si>
    <t>494L4</t>
  </si>
  <si>
    <t>Level 1 Achieved Ribbon</t>
  </si>
  <si>
    <t>Level 4 Achieved Ribbon</t>
  </si>
  <si>
    <t>Level 2 Achieved Ribbon</t>
  </si>
  <si>
    <t>Level 3 Achieved Ribbon</t>
  </si>
  <si>
    <t>Bishan Toastmasters Club</t>
  </si>
  <si>
    <t>Lim Wei Bin</t>
  </si>
  <si>
    <t>weibin5678@yahoo.com.sg</t>
  </si>
  <si>
    <t>494M</t>
  </si>
  <si>
    <t>Pathways Mentor Ribbon</t>
  </si>
  <si>
    <t>Speechcraft Starter Kit</t>
  </si>
  <si>
    <t>204H</t>
  </si>
  <si>
    <t>Speechcraft Workbook</t>
  </si>
  <si>
    <t>JPMorgan TMC</t>
  </si>
  <si>
    <t>Best Speaker Ribbon (set of 10)</t>
  </si>
  <si>
    <t>Best Evaluator Ribbon (set of 10)</t>
  </si>
  <si>
    <t>Best Table Topics® Ribbon (set of 10)</t>
  </si>
  <si>
    <t>10 Tips for Successful Public Speaking (set of 10)</t>
  </si>
  <si>
    <t>All About Toastmasters</t>
  </si>
  <si>
    <t>Navy Tote Bag</t>
  </si>
  <si>
    <t>tancy.cy.tan@jpmorgan.com</t>
  </si>
  <si>
    <t>Tan, Tancy CY</t>
  </si>
  <si>
    <t>How To Conduct Productive Meetings</t>
  </si>
  <si>
    <t>Leadership, Part I: Characteristics of Effective Leaders</t>
  </si>
  <si>
    <t>Leadership, Part II: Developing your Leadership Skills</t>
  </si>
  <si>
    <t>Leadership, Part III: Working in the Team Environment</t>
  </si>
  <si>
    <t>Improving Your Management Skills</t>
  </si>
  <si>
    <t>How to Listen Effectively</t>
  </si>
  <si>
    <t>The Art of Effective Evaluation</t>
  </si>
  <si>
    <t>Building Your Thinking Power: Part I: Mental Flexibility</t>
  </si>
  <si>
    <t>Building Your Thinking Power: Part II: The Power of Ideas</t>
  </si>
  <si>
    <t>From Speaker to Trainer</t>
  </si>
  <si>
    <t>494L2</t>
  </si>
  <si>
    <t>B63</t>
  </si>
  <si>
    <t>Personally Speaking (by Dr. Ralph C. Smedley)</t>
  </si>
  <si>
    <t>Stylus Pen</t>
  </si>
  <si>
    <t>Toastmasters Key Ring</t>
  </si>
  <si>
    <t>unit price US</t>
  </si>
  <si>
    <t>Less 10%-20% Discount</t>
  </si>
  <si>
    <t>Total before Discount</t>
  </si>
  <si>
    <t>After Discount</t>
  </si>
  <si>
    <t>Total after Discount</t>
  </si>
  <si>
    <t>Total US</t>
  </si>
  <si>
    <r>
      <t xml:space="preserve">Acknowledged receipt of  payment on </t>
    </r>
    <r>
      <rPr>
        <u val="single"/>
        <sz val="10"/>
        <rFont val="Arial"/>
        <family val="2"/>
      </rPr>
      <t>_________________________</t>
    </r>
  </si>
  <si>
    <t>Tay Yiang Ping DTM</t>
  </si>
  <si>
    <t>Apportion Shipping Charges US$269.21</t>
  </si>
  <si>
    <t>US$925.08/S$1298.66 exchange rate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</si>
</sst>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_);\(#,##0.000\)"/>
    <numFmt numFmtId="166" formatCode="#,##0.0000_);\(#,##0.0000\)"/>
    <numFmt numFmtId="167" formatCode="0.0000"/>
    <numFmt numFmtId="168" formatCode="0.000"/>
    <numFmt numFmtId="169" formatCode="#,##0.00000_);\(#,##0.00000\)"/>
    <numFmt numFmtId="170" formatCode="#,##0.000000_);\(#,##0.0000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.00\ ;&quot;$&quot;\(#,##0.00\)"/>
    <numFmt numFmtId="176" formatCode="\$#,##0.00"/>
    <numFmt numFmtId="177" formatCode="0.000000"/>
    <numFmt numFmtId="178" formatCode="0.0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20"/>
      <name val="Bradley Hand ITC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/>
    </xf>
    <xf numFmtId="0" fontId="1" fillId="0" borderId="10" xfId="0" applyFont="1" applyBorder="1" applyAlignment="1">
      <alignment wrapText="1"/>
    </xf>
    <xf numFmtId="0" fontId="3" fillId="0" borderId="12" xfId="53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8" fontId="46" fillId="0" borderId="10" xfId="0" applyNumberFormat="1" applyFont="1" applyBorder="1" applyAlignment="1">
      <alignment vertical="center" wrapText="1"/>
    </xf>
    <xf numFmtId="164" fontId="0" fillId="0" borderId="0" xfId="0" applyNumberFormat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1" fillId="33" borderId="0" xfId="0" applyFont="1" applyFill="1" applyAlignment="1">
      <alignment vertical="top" wrapText="1"/>
    </xf>
    <xf numFmtId="8" fontId="47" fillId="0" borderId="15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8" fontId="47" fillId="0" borderId="0" xfId="0" applyNumberFormat="1" applyFont="1" applyBorder="1" applyAlignment="1">
      <alignment vertical="center" wrapText="1"/>
    </xf>
    <xf numFmtId="0" fontId="0" fillId="34" borderId="10" xfId="0" applyFont="1" applyFill="1" applyBorder="1" applyAlignment="1">
      <alignment horizontal="center" vertical="top" wrapText="1"/>
    </xf>
    <xf numFmtId="164" fontId="0" fillId="34" borderId="10" xfId="0" applyNumberFormat="1" applyFont="1" applyFill="1" applyBorder="1" applyAlignment="1">
      <alignment horizontal="right" vertical="top" wrapText="1"/>
    </xf>
    <xf numFmtId="0" fontId="0" fillId="34" borderId="14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left" vertical="top" wrapText="1"/>
    </xf>
    <xf numFmtId="164" fontId="1" fillId="0" borderId="16" xfId="0" applyNumberFormat="1" applyFont="1" applyFill="1" applyBorder="1" applyAlignment="1">
      <alignment vertical="top" wrapText="1"/>
    </xf>
    <xf numFmtId="164" fontId="0" fillId="0" borderId="16" xfId="0" applyNumberFormat="1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center" vertical="top" wrapText="1"/>
    </xf>
    <xf numFmtId="164" fontId="0" fillId="34" borderId="16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left" vertical="top"/>
    </xf>
    <xf numFmtId="0" fontId="7" fillId="0" borderId="17" xfId="0" applyFont="1" applyBorder="1" applyAlignment="1">
      <alignment horizontal="left" vertical="top" wrapText="1"/>
    </xf>
    <xf numFmtId="0" fontId="0" fillId="34" borderId="10" xfId="0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164" fontId="0" fillId="33" borderId="16" xfId="0" applyNumberFormat="1" applyFont="1" applyFill="1" applyBorder="1" applyAlignment="1">
      <alignment horizontal="right" vertical="top" wrapText="1"/>
    </xf>
    <xf numFmtId="164" fontId="0" fillId="0" borderId="10" xfId="0" applyNumberFormat="1" applyBorder="1" applyAlignment="1">
      <alignment/>
    </xf>
    <xf numFmtId="164" fontId="0" fillId="33" borderId="10" xfId="0" applyNumberFormat="1" applyFont="1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1" fillId="35" borderId="10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164" fontId="0" fillId="33" borderId="10" xfId="0" applyNumberFormat="1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8" fontId="46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left" vertical="top" wrapText="1"/>
    </xf>
    <xf numFmtId="176" fontId="0" fillId="36" borderId="10" xfId="0" applyNumberFormat="1" applyFont="1" applyFill="1" applyBorder="1" applyAlignment="1">
      <alignment horizontal="right" vertical="top" wrapText="1"/>
    </xf>
    <xf numFmtId="0" fontId="0" fillId="36" borderId="1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rongyuan@gmail.com" TargetMode="External" /><Relationship Id="rId2" Type="http://schemas.openxmlformats.org/officeDocument/2006/relationships/hyperlink" Target="mailto:weibin5678@yahoo.com.s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25">
      <selection activeCell="O34" sqref="O34"/>
    </sheetView>
  </sheetViews>
  <sheetFormatPr defaultColWidth="8.8515625" defaultRowHeight="12.75"/>
  <cols>
    <col min="1" max="1" width="7.8515625" style="8" customWidth="1"/>
    <col min="2" max="2" width="16.421875" style="8" customWidth="1"/>
    <col min="3" max="3" width="48.00390625" style="4" customWidth="1"/>
    <col min="4" max="5" width="8.421875" style="6" customWidth="1"/>
    <col min="6" max="6" width="5.140625" style="8" customWidth="1"/>
    <col min="7" max="7" width="9.140625" style="6" customWidth="1"/>
  </cols>
  <sheetData>
    <row r="1" spans="1:13" s="35" customFormat="1" ht="45.75" customHeight="1">
      <c r="A1" s="30" t="s">
        <v>4</v>
      </c>
      <c r="B1" s="30" t="s">
        <v>0</v>
      </c>
      <c r="C1" s="30" t="s">
        <v>1</v>
      </c>
      <c r="D1" s="31" t="s">
        <v>56</v>
      </c>
      <c r="E1" s="30" t="s">
        <v>57</v>
      </c>
      <c r="F1" s="31" t="s">
        <v>2</v>
      </c>
      <c r="G1" s="32" t="s">
        <v>3</v>
      </c>
      <c r="H1" s="33" t="s">
        <v>58</v>
      </c>
      <c r="I1" s="33" t="s">
        <v>59</v>
      </c>
      <c r="J1" s="33" t="s">
        <v>60</v>
      </c>
      <c r="K1" s="34" t="s">
        <v>64</v>
      </c>
      <c r="L1" s="33" t="s">
        <v>61</v>
      </c>
      <c r="M1" s="34" t="s">
        <v>65</v>
      </c>
    </row>
    <row r="2" spans="1:13" s="1" customFormat="1" ht="12" customHeight="1">
      <c r="A2" s="14"/>
      <c r="B2" s="13" t="s">
        <v>7</v>
      </c>
      <c r="C2" s="12" t="s">
        <v>13</v>
      </c>
      <c r="D2" s="10"/>
      <c r="E2" s="10"/>
      <c r="F2" s="11"/>
      <c r="G2" s="41"/>
      <c r="H2" s="14"/>
      <c r="I2" s="14"/>
      <c r="J2" s="14"/>
      <c r="K2" s="14"/>
      <c r="L2" s="14"/>
      <c r="M2" s="14"/>
    </row>
    <row r="3" spans="1:13" s="1" customFormat="1" ht="12" customHeight="1">
      <c r="A3" s="14"/>
      <c r="B3" s="13" t="s">
        <v>8</v>
      </c>
      <c r="C3" s="12" t="s">
        <v>14</v>
      </c>
      <c r="D3" s="10"/>
      <c r="E3" s="10"/>
      <c r="F3" s="11"/>
      <c r="G3" s="41"/>
      <c r="H3" s="14"/>
      <c r="I3" s="14"/>
      <c r="J3" s="14"/>
      <c r="K3" s="14"/>
      <c r="L3" s="14"/>
      <c r="M3" s="14"/>
    </row>
    <row r="4" spans="1:13" s="1" customFormat="1" ht="12" customHeight="1">
      <c r="A4" s="14"/>
      <c r="B4" s="13" t="s">
        <v>5</v>
      </c>
      <c r="C4" s="15" t="s">
        <v>15</v>
      </c>
      <c r="D4" s="10"/>
      <c r="E4" s="10"/>
      <c r="F4" s="11"/>
      <c r="G4" s="41"/>
      <c r="H4" s="14"/>
      <c r="I4" s="14"/>
      <c r="J4" s="14"/>
      <c r="K4" s="14"/>
      <c r="L4" s="14"/>
      <c r="M4" s="14"/>
    </row>
    <row r="5" spans="1:13" s="1" customFormat="1" ht="12" customHeight="1">
      <c r="A5" s="14"/>
      <c r="B5" s="13" t="s">
        <v>6</v>
      </c>
      <c r="C5" s="12">
        <v>92951689</v>
      </c>
      <c r="D5" s="10"/>
      <c r="E5" s="10"/>
      <c r="F5" s="11"/>
      <c r="G5" s="41"/>
      <c r="H5" s="14"/>
      <c r="I5" s="14"/>
      <c r="J5" s="14"/>
      <c r="K5" s="14"/>
      <c r="L5" s="14"/>
      <c r="M5" s="14"/>
    </row>
    <row r="6" spans="1:13" s="3" customFormat="1" ht="12" customHeight="1">
      <c r="A6" s="57">
        <v>1</v>
      </c>
      <c r="B6" s="58" t="s">
        <v>16</v>
      </c>
      <c r="C6" s="59" t="s">
        <v>20</v>
      </c>
      <c r="D6" s="60">
        <v>0.6</v>
      </c>
      <c r="E6" s="60">
        <f>D6*0.9</f>
        <v>0.54</v>
      </c>
      <c r="F6" s="58">
        <v>10</v>
      </c>
      <c r="G6" s="52">
        <f>D6*F6</f>
        <v>6</v>
      </c>
      <c r="H6" s="61"/>
      <c r="I6" s="52">
        <f>F6*E6</f>
        <v>5.4</v>
      </c>
      <c r="J6" s="61"/>
      <c r="K6" s="61"/>
      <c r="L6" s="61"/>
      <c r="M6" s="14"/>
    </row>
    <row r="7" spans="1:13" s="3" customFormat="1" ht="12" customHeight="1">
      <c r="A7" s="57">
        <v>2</v>
      </c>
      <c r="B7" s="58" t="s">
        <v>17</v>
      </c>
      <c r="C7" s="59" t="s">
        <v>22</v>
      </c>
      <c r="D7" s="60">
        <v>0.6</v>
      </c>
      <c r="E7" s="60">
        <f>D7*0.9</f>
        <v>0.54</v>
      </c>
      <c r="F7" s="58">
        <v>10</v>
      </c>
      <c r="G7" s="52">
        <f>D7*F7</f>
        <v>6</v>
      </c>
      <c r="H7" s="61"/>
      <c r="I7" s="52">
        <f>F7*E7</f>
        <v>5.4</v>
      </c>
      <c r="J7" s="61"/>
      <c r="K7" s="61"/>
      <c r="L7" s="61"/>
      <c r="M7" s="14"/>
    </row>
    <row r="8" spans="1:13" s="3" customFormat="1" ht="12" customHeight="1">
      <c r="A8" s="57">
        <v>3</v>
      </c>
      <c r="B8" s="58" t="s">
        <v>18</v>
      </c>
      <c r="C8" s="59" t="s">
        <v>23</v>
      </c>
      <c r="D8" s="60">
        <v>0.6</v>
      </c>
      <c r="E8" s="60">
        <f>D8*0.9</f>
        <v>0.54</v>
      </c>
      <c r="F8" s="58">
        <v>10</v>
      </c>
      <c r="G8" s="52">
        <f>D8*F8</f>
        <v>6</v>
      </c>
      <c r="H8" s="61"/>
      <c r="I8" s="52">
        <f>F8*E8</f>
        <v>5.4</v>
      </c>
      <c r="J8" s="61"/>
      <c r="K8" s="61"/>
      <c r="L8" s="61"/>
      <c r="M8" s="14"/>
    </row>
    <row r="9" spans="1:13" s="3" customFormat="1" ht="12" customHeight="1">
      <c r="A9" s="57">
        <v>4</v>
      </c>
      <c r="B9" s="58" t="s">
        <v>19</v>
      </c>
      <c r="C9" s="59" t="s">
        <v>21</v>
      </c>
      <c r="D9" s="60">
        <v>0.6</v>
      </c>
      <c r="E9" s="60">
        <f>D9*0.9</f>
        <v>0.54</v>
      </c>
      <c r="F9" s="58">
        <v>10</v>
      </c>
      <c r="G9" s="52">
        <f>D9*F9</f>
        <v>6</v>
      </c>
      <c r="H9" s="54">
        <f>SUM(G6:G9)</f>
        <v>24</v>
      </c>
      <c r="I9" s="52">
        <f>F9*E9</f>
        <v>5.4</v>
      </c>
      <c r="J9" s="54">
        <f>SUM(I6:I9)</f>
        <v>21.6</v>
      </c>
      <c r="K9" s="54">
        <f>J9*269.21/1292.6</f>
        <v>4.498635308680179</v>
      </c>
      <c r="L9" s="54">
        <f>SUM(J9:K9)</f>
        <v>26.09863530868018</v>
      </c>
      <c r="M9" s="56">
        <f>L9*1298.66/925.08</f>
        <v>36.63818667571518</v>
      </c>
    </row>
    <row r="10" spans="1:13" s="3" customFormat="1" ht="12" customHeight="1">
      <c r="A10" s="14"/>
      <c r="B10" s="13" t="s">
        <v>7</v>
      </c>
      <c r="C10" s="12" t="s">
        <v>24</v>
      </c>
      <c r="D10" s="10"/>
      <c r="E10" s="10"/>
      <c r="F10" s="5"/>
      <c r="G10" s="43"/>
      <c r="H10" s="45"/>
      <c r="I10" s="45"/>
      <c r="J10" s="45"/>
      <c r="K10" s="45"/>
      <c r="L10" s="45"/>
      <c r="M10" s="45"/>
    </row>
    <row r="11" spans="1:13" ht="12.75">
      <c r="A11" s="14"/>
      <c r="B11" s="13" t="s">
        <v>8</v>
      </c>
      <c r="C11" s="12" t="s">
        <v>25</v>
      </c>
      <c r="D11" s="10"/>
      <c r="E11" s="10"/>
      <c r="F11" s="5"/>
      <c r="G11" s="43"/>
      <c r="H11" s="45"/>
      <c r="I11" s="46"/>
      <c r="J11" s="46"/>
      <c r="K11" s="46"/>
      <c r="L11" s="46"/>
      <c r="M11" s="46"/>
    </row>
    <row r="12" spans="1:13" ht="12.75">
      <c r="A12" s="14"/>
      <c r="B12" s="13" t="s">
        <v>5</v>
      </c>
      <c r="C12" s="15" t="s">
        <v>26</v>
      </c>
      <c r="D12" s="10"/>
      <c r="E12" s="10"/>
      <c r="F12" s="5"/>
      <c r="G12" s="43"/>
      <c r="H12" s="45"/>
      <c r="I12" s="46"/>
      <c r="J12" s="46"/>
      <c r="K12" s="46"/>
      <c r="L12" s="46"/>
      <c r="M12" s="46"/>
    </row>
    <row r="13" spans="1:13" ht="12.75">
      <c r="A13" s="14"/>
      <c r="B13" s="13" t="s">
        <v>6</v>
      </c>
      <c r="C13" s="12">
        <v>97279365</v>
      </c>
      <c r="D13" s="10"/>
      <c r="E13" s="10"/>
      <c r="F13" s="5"/>
      <c r="G13" s="43"/>
      <c r="H13" s="45"/>
      <c r="I13" s="46"/>
      <c r="J13" s="46"/>
      <c r="K13" s="46"/>
      <c r="L13" s="46"/>
      <c r="M13" s="46"/>
    </row>
    <row r="14" spans="1:13" ht="12.75">
      <c r="A14" s="9">
        <v>1</v>
      </c>
      <c r="B14" s="7" t="s">
        <v>27</v>
      </c>
      <c r="C14" s="2" t="s">
        <v>28</v>
      </c>
      <c r="D14" s="5">
        <v>0.6</v>
      </c>
      <c r="E14" s="5">
        <f>D14*0.9</f>
        <v>0.54</v>
      </c>
      <c r="F14" s="7">
        <v>10</v>
      </c>
      <c r="G14" s="42">
        <f>D14*F14</f>
        <v>6</v>
      </c>
      <c r="H14" s="46"/>
      <c r="I14" s="52">
        <f>F14*E14</f>
        <v>5.4</v>
      </c>
      <c r="J14" s="46"/>
      <c r="K14" s="46"/>
      <c r="L14" s="46"/>
      <c r="M14" s="46"/>
    </row>
    <row r="15" spans="1:13" ht="12.75">
      <c r="A15" s="16">
        <v>2</v>
      </c>
      <c r="B15" s="7">
        <v>205</v>
      </c>
      <c r="C15" s="2" t="s">
        <v>29</v>
      </c>
      <c r="D15" s="5">
        <v>20</v>
      </c>
      <c r="E15" s="5">
        <f>D15*0.9</f>
        <v>18</v>
      </c>
      <c r="F15" s="7">
        <v>1</v>
      </c>
      <c r="G15" s="42">
        <f>D15*F15</f>
        <v>20</v>
      </c>
      <c r="H15" s="46"/>
      <c r="I15" s="52">
        <f>F15*E15</f>
        <v>18</v>
      </c>
      <c r="J15" s="46"/>
      <c r="K15" s="46"/>
      <c r="L15" s="46"/>
      <c r="M15" s="46"/>
    </row>
    <row r="16" spans="1:13" ht="12.75">
      <c r="A16" s="16">
        <v>3</v>
      </c>
      <c r="B16" s="7" t="s">
        <v>30</v>
      </c>
      <c r="C16" s="2" t="s">
        <v>31</v>
      </c>
      <c r="D16" s="5">
        <v>2.5</v>
      </c>
      <c r="E16" s="5">
        <f>D16*0.9</f>
        <v>2.25</v>
      </c>
      <c r="F16" s="7">
        <v>10</v>
      </c>
      <c r="G16" s="42">
        <f>D16*F16</f>
        <v>25</v>
      </c>
      <c r="H16" s="53">
        <f>SUM(G14:G16)</f>
        <v>51</v>
      </c>
      <c r="I16" s="52">
        <f>F16*E16</f>
        <v>22.5</v>
      </c>
      <c r="J16" s="53">
        <f>SUM(I14:I16)</f>
        <v>45.9</v>
      </c>
      <c r="K16" s="54">
        <f>J16*269.21/1292.6</f>
        <v>9.559600030945381</v>
      </c>
      <c r="L16" s="54">
        <f>SUM(J16:K16)</f>
        <v>55.45960003094538</v>
      </c>
      <c r="M16" s="56">
        <f>L16*1298.66/925.08</f>
        <v>77.85614668589477</v>
      </c>
    </row>
    <row r="17" spans="1:13" ht="12.75">
      <c r="A17" s="14"/>
      <c r="B17" s="13" t="s">
        <v>7</v>
      </c>
      <c r="C17" s="12" t="s">
        <v>32</v>
      </c>
      <c r="D17" s="10"/>
      <c r="E17" s="10"/>
      <c r="F17" s="11"/>
      <c r="G17" s="41"/>
      <c r="H17" s="46"/>
      <c r="I17" s="46"/>
      <c r="J17" s="46"/>
      <c r="K17" s="46"/>
      <c r="L17" s="46"/>
      <c r="M17" s="46"/>
    </row>
    <row r="18" spans="1:13" ht="12.75">
      <c r="A18" s="14"/>
      <c r="B18" s="13" t="s">
        <v>8</v>
      </c>
      <c r="C18" s="12" t="s">
        <v>40</v>
      </c>
      <c r="D18" s="10"/>
      <c r="E18" s="10"/>
      <c r="F18" s="11"/>
      <c r="G18" s="41"/>
      <c r="H18" s="46"/>
      <c r="I18" s="46"/>
      <c r="J18" s="46"/>
      <c r="K18" s="46"/>
      <c r="L18" s="46"/>
      <c r="M18" s="46"/>
    </row>
    <row r="19" spans="1:13" ht="12.75">
      <c r="A19" s="14"/>
      <c r="B19" s="13" t="s">
        <v>5</v>
      </c>
      <c r="C19" s="20" t="s">
        <v>39</v>
      </c>
      <c r="D19" s="10"/>
      <c r="E19" s="10"/>
      <c r="F19" s="11"/>
      <c r="G19" s="41"/>
      <c r="H19" s="46"/>
      <c r="I19" s="46"/>
      <c r="J19" s="46"/>
      <c r="K19" s="46"/>
      <c r="L19" s="46"/>
      <c r="M19" s="46"/>
    </row>
    <row r="20" spans="1:13" ht="12.75">
      <c r="A20" s="14"/>
      <c r="B20" s="13" t="s">
        <v>6</v>
      </c>
      <c r="C20" s="20">
        <v>93841295</v>
      </c>
      <c r="D20" s="10"/>
      <c r="E20" s="10"/>
      <c r="F20" s="11"/>
      <c r="G20" s="41"/>
      <c r="H20" s="46"/>
      <c r="I20" s="46"/>
      <c r="J20" s="46"/>
      <c r="K20" s="46"/>
      <c r="L20" s="46"/>
      <c r="M20" s="46"/>
    </row>
    <row r="21" spans="1:13" s="63" customFormat="1" ht="12.75">
      <c r="A21" s="58">
        <v>1</v>
      </c>
      <c r="B21" s="58">
        <v>105</v>
      </c>
      <c r="C21" s="59" t="s">
        <v>36</v>
      </c>
      <c r="D21" s="60">
        <v>1</v>
      </c>
      <c r="E21" s="60">
        <f>D21*0.9</f>
        <v>0.9</v>
      </c>
      <c r="F21" s="58">
        <v>10</v>
      </c>
      <c r="G21" s="52">
        <f>D21*F21</f>
        <v>10</v>
      </c>
      <c r="H21" s="62"/>
      <c r="I21" s="52">
        <f>F21*E21</f>
        <v>9</v>
      </c>
      <c r="J21" s="62"/>
      <c r="K21" s="54"/>
      <c r="L21" s="54"/>
      <c r="M21" s="54"/>
    </row>
    <row r="22" spans="1:13" s="63" customFormat="1" ht="12.75">
      <c r="A22" s="58">
        <v>2</v>
      </c>
      <c r="B22" s="58">
        <v>5997</v>
      </c>
      <c r="C22" s="59" t="s">
        <v>55</v>
      </c>
      <c r="D22" s="64">
        <v>6</v>
      </c>
      <c r="E22" s="60">
        <f>D22*0.9</f>
        <v>5.4</v>
      </c>
      <c r="F22" s="58">
        <v>50</v>
      </c>
      <c r="G22" s="52">
        <f>D22*F22</f>
        <v>300</v>
      </c>
      <c r="H22" s="62"/>
      <c r="I22" s="52">
        <f>F22*E22</f>
        <v>270</v>
      </c>
      <c r="J22" s="62"/>
      <c r="K22" s="54"/>
      <c r="L22" s="54"/>
      <c r="M22" s="54"/>
    </row>
    <row r="23" spans="1:13" ht="12.75">
      <c r="A23" s="16">
        <v>3</v>
      </c>
      <c r="B23" s="7">
        <v>124</v>
      </c>
      <c r="C23" s="2" t="s">
        <v>37</v>
      </c>
      <c r="D23" s="18">
        <v>0.25</v>
      </c>
      <c r="E23" s="5">
        <f>D23*0.9</f>
        <v>0.225</v>
      </c>
      <c r="F23" s="7">
        <v>20</v>
      </c>
      <c r="G23" s="42">
        <f>D23*F23</f>
        <v>5</v>
      </c>
      <c r="H23" s="46"/>
      <c r="I23" s="52">
        <v>4.6</v>
      </c>
      <c r="J23" s="46"/>
      <c r="K23" s="54"/>
      <c r="L23" s="54"/>
      <c r="M23" s="54"/>
    </row>
    <row r="24" spans="1:13" ht="12.75">
      <c r="A24" s="16">
        <v>4</v>
      </c>
      <c r="B24" s="7">
        <v>6845</v>
      </c>
      <c r="C24" s="2" t="s">
        <v>38</v>
      </c>
      <c r="D24" s="18">
        <v>2.25</v>
      </c>
      <c r="E24" s="5">
        <f>D24*0.9</f>
        <v>2.025</v>
      </c>
      <c r="F24" s="7">
        <v>100</v>
      </c>
      <c r="G24" s="42">
        <f>D24*F24</f>
        <v>225</v>
      </c>
      <c r="H24" s="46"/>
      <c r="I24" s="52">
        <v>203</v>
      </c>
      <c r="J24" s="46"/>
      <c r="K24" s="54"/>
      <c r="L24" s="54"/>
      <c r="M24" s="54"/>
    </row>
    <row r="25" spans="1:13" ht="12.75">
      <c r="A25" s="16">
        <v>5</v>
      </c>
      <c r="B25" s="7">
        <v>6868</v>
      </c>
      <c r="C25" s="2" t="s">
        <v>54</v>
      </c>
      <c r="D25" s="18">
        <v>1.25</v>
      </c>
      <c r="E25" s="5">
        <f>D25*0.9</f>
        <v>1.125</v>
      </c>
      <c r="F25" s="7">
        <v>100</v>
      </c>
      <c r="G25" s="42">
        <f>D25*F25</f>
        <v>125</v>
      </c>
      <c r="H25" s="55">
        <f>SUM(G21:G25)</f>
        <v>665</v>
      </c>
      <c r="I25" s="52">
        <v>113</v>
      </c>
      <c r="J25" s="55">
        <f>SUM(I21:I25)</f>
        <v>599.6</v>
      </c>
      <c r="K25" s="54">
        <f>J25*269.21/1292.6</f>
        <v>124.87878384651091</v>
      </c>
      <c r="L25" s="54">
        <f>SUM(J25:K25)</f>
        <v>724.478783846511</v>
      </c>
      <c r="M25" s="56">
        <f>L25*1298.66/925.08</f>
        <v>1017.048922720316</v>
      </c>
    </row>
    <row r="26" spans="1:9" s="25" customFormat="1" ht="12.75">
      <c r="A26" s="21"/>
      <c r="B26" s="22"/>
      <c r="C26" s="23" t="s">
        <v>9</v>
      </c>
      <c r="D26" s="29"/>
      <c r="E26" s="36"/>
      <c r="F26" s="22"/>
      <c r="G26" s="24"/>
      <c r="H26" s="47"/>
      <c r="I26" s="47"/>
    </row>
    <row r="27" spans="1:13" ht="12.75">
      <c r="A27" s="16">
        <v>1</v>
      </c>
      <c r="B27" s="7">
        <v>236</v>
      </c>
      <c r="C27" s="2" t="s">
        <v>41</v>
      </c>
      <c r="D27" s="18">
        <v>28</v>
      </c>
      <c r="E27" s="5">
        <f aca="true" t="shared" si="0" ref="E27:E45">D27*0.9</f>
        <v>25.2</v>
      </c>
      <c r="F27" s="17">
        <v>1</v>
      </c>
      <c r="G27" s="42">
        <f aca="true" t="shared" si="1" ref="G27:G45">D27*F27</f>
        <v>28</v>
      </c>
      <c r="H27" s="46"/>
      <c r="I27" s="52">
        <f>F27*E27</f>
        <v>25.2</v>
      </c>
      <c r="J27" s="46"/>
      <c r="K27" s="46"/>
      <c r="L27" s="46"/>
      <c r="M27" s="46"/>
    </row>
    <row r="28" spans="1:13" ht="12.75">
      <c r="A28" s="16">
        <v>2</v>
      </c>
      <c r="B28" s="7">
        <v>255</v>
      </c>
      <c r="C28" s="2" t="s">
        <v>42</v>
      </c>
      <c r="D28" s="18">
        <v>40</v>
      </c>
      <c r="E28" s="5">
        <f t="shared" si="0"/>
        <v>36</v>
      </c>
      <c r="F28" s="17">
        <v>1</v>
      </c>
      <c r="G28" s="42">
        <f t="shared" si="1"/>
        <v>40</v>
      </c>
      <c r="H28" s="46"/>
      <c r="I28" s="52">
        <f aca="true" t="shared" si="2" ref="I28:I45">F28*E28</f>
        <v>36</v>
      </c>
      <c r="J28" s="46"/>
      <c r="K28" s="46"/>
      <c r="L28" s="46"/>
      <c r="M28" s="46"/>
    </row>
    <row r="29" spans="1:13" ht="12.75">
      <c r="A29" s="16">
        <v>3</v>
      </c>
      <c r="B29" s="7">
        <v>256</v>
      </c>
      <c r="C29" s="2" t="s">
        <v>43</v>
      </c>
      <c r="D29" s="18">
        <v>40</v>
      </c>
      <c r="E29" s="5">
        <f t="shared" si="0"/>
        <v>36</v>
      </c>
      <c r="F29" s="17">
        <v>1</v>
      </c>
      <c r="G29" s="42">
        <f t="shared" si="1"/>
        <v>40</v>
      </c>
      <c r="H29" s="46"/>
      <c r="I29" s="52">
        <f t="shared" si="2"/>
        <v>36</v>
      </c>
      <c r="J29" s="46"/>
      <c r="K29" s="46"/>
      <c r="L29" s="46"/>
      <c r="M29" s="46"/>
    </row>
    <row r="30" spans="1:13" ht="12.75">
      <c r="A30" s="16">
        <v>4</v>
      </c>
      <c r="B30" s="7">
        <v>258</v>
      </c>
      <c r="C30" s="2" t="s">
        <v>44</v>
      </c>
      <c r="D30" s="18">
        <v>40</v>
      </c>
      <c r="E30" s="5">
        <f t="shared" si="0"/>
        <v>36</v>
      </c>
      <c r="F30" s="17">
        <v>1</v>
      </c>
      <c r="G30" s="42">
        <f t="shared" si="1"/>
        <v>40</v>
      </c>
      <c r="H30" s="46"/>
      <c r="I30" s="52">
        <f t="shared" si="2"/>
        <v>36</v>
      </c>
      <c r="J30" s="46"/>
      <c r="K30" s="46"/>
      <c r="L30" s="46"/>
      <c r="M30" s="46"/>
    </row>
    <row r="31" spans="1:13" ht="12.75">
      <c r="A31" s="16">
        <v>5</v>
      </c>
      <c r="B31" s="7">
        <v>259</v>
      </c>
      <c r="C31" s="2" t="s">
        <v>45</v>
      </c>
      <c r="D31" s="18">
        <v>40</v>
      </c>
      <c r="E31" s="5">
        <f t="shared" si="0"/>
        <v>36</v>
      </c>
      <c r="F31" s="17">
        <v>1</v>
      </c>
      <c r="G31" s="42">
        <f t="shared" si="1"/>
        <v>40</v>
      </c>
      <c r="H31" s="46"/>
      <c r="I31" s="52">
        <f t="shared" si="2"/>
        <v>36</v>
      </c>
      <c r="J31" s="46"/>
      <c r="K31" s="46"/>
      <c r="L31" s="46"/>
      <c r="M31" s="46"/>
    </row>
    <row r="32" spans="1:13" ht="12.75">
      <c r="A32" s="16">
        <v>6</v>
      </c>
      <c r="B32" s="26">
        <v>205</v>
      </c>
      <c r="C32" s="27" t="s">
        <v>29</v>
      </c>
      <c r="D32" s="18">
        <v>20</v>
      </c>
      <c r="E32" s="5">
        <f t="shared" si="0"/>
        <v>18</v>
      </c>
      <c r="F32" s="17">
        <v>1</v>
      </c>
      <c r="G32" s="42">
        <f t="shared" si="1"/>
        <v>20</v>
      </c>
      <c r="H32" s="46"/>
      <c r="I32" s="52">
        <f t="shared" si="2"/>
        <v>18</v>
      </c>
      <c r="J32" s="46"/>
      <c r="K32" s="46"/>
      <c r="L32" s="46"/>
      <c r="M32" s="46"/>
    </row>
    <row r="33" spans="1:13" ht="12.75">
      <c r="A33" s="16">
        <v>7</v>
      </c>
      <c r="B33" s="26">
        <v>242</v>
      </c>
      <c r="C33" s="27" t="s">
        <v>46</v>
      </c>
      <c r="D33" s="18">
        <v>30</v>
      </c>
      <c r="E33" s="5">
        <f t="shared" si="0"/>
        <v>27</v>
      </c>
      <c r="F33" s="17">
        <v>1</v>
      </c>
      <c r="G33" s="42">
        <f t="shared" si="1"/>
        <v>30</v>
      </c>
      <c r="H33" s="46"/>
      <c r="I33" s="52">
        <f t="shared" si="2"/>
        <v>27</v>
      </c>
      <c r="J33" s="46"/>
      <c r="K33" s="46"/>
      <c r="L33" s="46"/>
      <c r="M33" s="46"/>
    </row>
    <row r="34" spans="1:13" ht="12.75">
      <c r="A34" s="16">
        <v>8</v>
      </c>
      <c r="B34" s="26">
        <v>251</v>
      </c>
      <c r="C34" s="27" t="s">
        <v>47</v>
      </c>
      <c r="D34" s="18">
        <v>50</v>
      </c>
      <c r="E34" s="5">
        <f t="shared" si="0"/>
        <v>45</v>
      </c>
      <c r="F34" s="17">
        <v>1</v>
      </c>
      <c r="G34" s="42">
        <f t="shared" si="1"/>
        <v>50</v>
      </c>
      <c r="H34" s="46"/>
      <c r="I34" s="52">
        <f t="shared" si="2"/>
        <v>45</v>
      </c>
      <c r="J34" s="46"/>
      <c r="K34" s="46"/>
      <c r="L34" s="46"/>
      <c r="M34" s="46"/>
    </row>
    <row r="35" spans="1:13" ht="12.75">
      <c r="A35" s="16">
        <v>9</v>
      </c>
      <c r="B35" s="7">
        <v>253</v>
      </c>
      <c r="C35" s="2" t="s">
        <v>48</v>
      </c>
      <c r="D35" s="18">
        <v>50</v>
      </c>
      <c r="E35" s="5">
        <f t="shared" si="0"/>
        <v>45</v>
      </c>
      <c r="F35" s="17">
        <v>1</v>
      </c>
      <c r="G35" s="42">
        <f t="shared" si="1"/>
        <v>50</v>
      </c>
      <c r="H35" s="46"/>
      <c r="I35" s="52">
        <f t="shared" si="2"/>
        <v>45</v>
      </c>
      <c r="J35" s="46"/>
      <c r="K35" s="46"/>
      <c r="L35" s="46"/>
      <c r="M35" s="46"/>
    </row>
    <row r="36" spans="1:13" ht="25.5">
      <c r="A36" s="16">
        <v>10</v>
      </c>
      <c r="B36" s="7">
        <v>254</v>
      </c>
      <c r="C36" s="2" t="s">
        <v>49</v>
      </c>
      <c r="D36" s="18">
        <v>50</v>
      </c>
      <c r="E36" s="5">
        <f t="shared" si="0"/>
        <v>45</v>
      </c>
      <c r="F36" s="17">
        <v>1</v>
      </c>
      <c r="G36" s="42">
        <f t="shared" si="1"/>
        <v>50</v>
      </c>
      <c r="H36" s="46"/>
      <c r="I36" s="52">
        <f t="shared" si="2"/>
        <v>45</v>
      </c>
      <c r="J36" s="46"/>
      <c r="K36" s="46"/>
      <c r="L36" s="46"/>
      <c r="M36" s="46"/>
    </row>
    <row r="37" spans="1:13" s="63" customFormat="1" ht="12.75">
      <c r="A37" s="58">
        <v>11</v>
      </c>
      <c r="B37" s="65">
        <v>257</v>
      </c>
      <c r="C37" s="66" t="s">
        <v>50</v>
      </c>
      <c r="D37" s="64">
        <v>40</v>
      </c>
      <c r="E37" s="60">
        <f t="shared" si="0"/>
        <v>36</v>
      </c>
      <c r="F37" s="67">
        <v>1</v>
      </c>
      <c r="G37" s="52">
        <f t="shared" si="1"/>
        <v>40</v>
      </c>
      <c r="H37" s="62"/>
      <c r="I37" s="52">
        <f t="shared" si="2"/>
        <v>36</v>
      </c>
      <c r="J37" s="62"/>
      <c r="K37" s="62"/>
      <c r="L37" s="62"/>
      <c r="M37" s="62"/>
    </row>
    <row r="38" spans="1:13" s="28" customFormat="1" ht="12" customHeight="1">
      <c r="A38" s="58">
        <v>12</v>
      </c>
      <c r="B38" s="68" t="s">
        <v>16</v>
      </c>
      <c r="C38" s="69" t="s">
        <v>20</v>
      </c>
      <c r="D38" s="70">
        <v>0.6</v>
      </c>
      <c r="E38" s="60">
        <f t="shared" si="0"/>
        <v>0.54</v>
      </c>
      <c r="F38" s="71">
        <v>5</v>
      </c>
      <c r="G38" s="52">
        <f t="shared" si="1"/>
        <v>3</v>
      </c>
      <c r="H38" s="62"/>
      <c r="I38" s="52">
        <f t="shared" si="2"/>
        <v>2.7</v>
      </c>
      <c r="J38" s="62"/>
      <c r="K38" s="62"/>
      <c r="L38" s="62"/>
      <c r="M38" s="62"/>
    </row>
    <row r="39" spans="1:13" s="28" customFormat="1" ht="12" customHeight="1">
      <c r="A39" s="58">
        <v>13</v>
      </c>
      <c r="B39" s="68" t="s">
        <v>51</v>
      </c>
      <c r="C39" s="69" t="s">
        <v>22</v>
      </c>
      <c r="D39" s="70">
        <v>0.6</v>
      </c>
      <c r="E39" s="60">
        <f t="shared" si="0"/>
        <v>0.54</v>
      </c>
      <c r="F39" s="71">
        <v>5</v>
      </c>
      <c r="G39" s="52">
        <f t="shared" si="1"/>
        <v>3</v>
      </c>
      <c r="H39" s="62"/>
      <c r="I39" s="52">
        <f t="shared" si="2"/>
        <v>2.7</v>
      </c>
      <c r="J39" s="62"/>
      <c r="K39" s="62"/>
      <c r="L39" s="62"/>
      <c r="M39" s="62"/>
    </row>
    <row r="40" spans="1:13" s="28" customFormat="1" ht="12" customHeight="1">
      <c r="A40" s="58">
        <v>14</v>
      </c>
      <c r="B40" s="68" t="s">
        <v>18</v>
      </c>
      <c r="C40" s="69" t="s">
        <v>23</v>
      </c>
      <c r="D40" s="70">
        <v>0.6</v>
      </c>
      <c r="E40" s="60">
        <f t="shared" si="0"/>
        <v>0.54</v>
      </c>
      <c r="F40" s="71">
        <v>5</v>
      </c>
      <c r="G40" s="52">
        <f t="shared" si="1"/>
        <v>3</v>
      </c>
      <c r="H40" s="62"/>
      <c r="I40" s="52">
        <f t="shared" si="2"/>
        <v>2.7</v>
      </c>
      <c r="J40" s="62"/>
      <c r="K40" s="62"/>
      <c r="L40" s="62"/>
      <c r="M40" s="62"/>
    </row>
    <row r="41" spans="1:13" s="28" customFormat="1" ht="12" customHeight="1">
      <c r="A41" s="58">
        <v>15</v>
      </c>
      <c r="B41" s="68" t="s">
        <v>19</v>
      </c>
      <c r="C41" s="69" t="s">
        <v>21</v>
      </c>
      <c r="D41" s="70">
        <v>0.6</v>
      </c>
      <c r="E41" s="60">
        <f t="shared" si="0"/>
        <v>0.54</v>
      </c>
      <c r="F41" s="71">
        <v>5</v>
      </c>
      <c r="G41" s="52">
        <f t="shared" si="1"/>
        <v>3</v>
      </c>
      <c r="H41" s="62"/>
      <c r="I41" s="52">
        <f t="shared" si="2"/>
        <v>2.7</v>
      </c>
      <c r="J41" s="62"/>
      <c r="K41" s="62"/>
      <c r="L41" s="62"/>
      <c r="M41" s="62"/>
    </row>
    <row r="42" spans="1:13" s="63" customFormat="1" ht="12.75">
      <c r="A42" s="58">
        <v>16</v>
      </c>
      <c r="B42" s="58" t="s">
        <v>10</v>
      </c>
      <c r="C42" s="59" t="s">
        <v>33</v>
      </c>
      <c r="D42" s="60">
        <v>5</v>
      </c>
      <c r="E42" s="60">
        <f t="shared" si="0"/>
        <v>4.5</v>
      </c>
      <c r="F42" s="67">
        <v>14</v>
      </c>
      <c r="G42" s="52">
        <f t="shared" si="1"/>
        <v>70</v>
      </c>
      <c r="H42" s="62"/>
      <c r="I42" s="52">
        <f t="shared" si="2"/>
        <v>63</v>
      </c>
      <c r="J42" s="62"/>
      <c r="K42" s="62"/>
      <c r="L42" s="62"/>
      <c r="M42" s="62"/>
    </row>
    <row r="43" spans="1:13" s="63" customFormat="1" ht="12.75">
      <c r="A43" s="58">
        <v>17</v>
      </c>
      <c r="B43" s="58" t="s">
        <v>11</v>
      </c>
      <c r="C43" s="59" t="s">
        <v>34</v>
      </c>
      <c r="D43" s="60">
        <v>5</v>
      </c>
      <c r="E43" s="60">
        <f t="shared" si="0"/>
        <v>4.5</v>
      </c>
      <c r="F43" s="67">
        <v>9</v>
      </c>
      <c r="G43" s="52">
        <f t="shared" si="1"/>
        <v>45</v>
      </c>
      <c r="H43" s="62"/>
      <c r="I43" s="52">
        <f t="shared" si="2"/>
        <v>40.5</v>
      </c>
      <c r="J43" s="62"/>
      <c r="K43" s="62"/>
      <c r="L43" s="62"/>
      <c r="M43" s="62"/>
    </row>
    <row r="44" spans="1:13" ht="12.75">
      <c r="A44" s="37">
        <v>18</v>
      </c>
      <c r="B44" s="37" t="s">
        <v>12</v>
      </c>
      <c r="C44" s="40" t="s">
        <v>35</v>
      </c>
      <c r="D44" s="38">
        <v>5</v>
      </c>
      <c r="E44" s="38">
        <f t="shared" si="0"/>
        <v>4.5</v>
      </c>
      <c r="F44" s="39">
        <v>25</v>
      </c>
      <c r="G44" s="44">
        <f t="shared" si="1"/>
        <v>125</v>
      </c>
      <c r="H44" s="50"/>
      <c r="I44" s="44">
        <f t="shared" si="2"/>
        <v>112.5</v>
      </c>
      <c r="J44" s="50"/>
      <c r="K44" s="50"/>
      <c r="L44" s="50"/>
      <c r="M44" s="50"/>
    </row>
    <row r="45" spans="1:13" ht="12.75" customHeight="1">
      <c r="A45" s="16">
        <v>19</v>
      </c>
      <c r="B45" s="7" t="s">
        <v>52</v>
      </c>
      <c r="C45" s="2" t="s">
        <v>53</v>
      </c>
      <c r="D45" s="5">
        <v>7.5</v>
      </c>
      <c r="E45" s="5">
        <f t="shared" si="0"/>
        <v>6.75</v>
      </c>
      <c r="F45" s="17">
        <v>2</v>
      </c>
      <c r="G45" s="42">
        <f t="shared" si="1"/>
        <v>15</v>
      </c>
      <c r="H45" s="53">
        <f>SUM(G27:G45)</f>
        <v>695</v>
      </c>
      <c r="I45" s="52">
        <f t="shared" si="2"/>
        <v>13.5</v>
      </c>
      <c r="J45" s="53">
        <f>SUM(I27:I45)</f>
        <v>625.5</v>
      </c>
      <c r="K45" s="51">
        <f>J45*269.21/1292.6</f>
        <v>130.2729808138635</v>
      </c>
      <c r="L45" s="51">
        <f>SUM(J45:K45)</f>
        <v>755.7729808138636</v>
      </c>
      <c r="M45" s="56">
        <f>L45*1298.66/925.08</f>
        <v>1060.9808224842523</v>
      </c>
    </row>
    <row r="47" spans="7:13" ht="12.75">
      <c r="G47" s="19">
        <f aca="true" t="shared" si="3" ref="G47:M47">SUM(G3:G45)</f>
        <v>1435</v>
      </c>
      <c r="H47" s="19">
        <f t="shared" si="3"/>
        <v>1435</v>
      </c>
      <c r="I47" s="19">
        <f t="shared" si="3"/>
        <v>1292.6000000000004</v>
      </c>
      <c r="J47" s="19">
        <f t="shared" si="3"/>
        <v>1292.6</v>
      </c>
      <c r="K47" s="19">
        <f t="shared" si="3"/>
        <v>269.21</v>
      </c>
      <c r="L47" s="19">
        <f t="shared" si="3"/>
        <v>1561.81</v>
      </c>
      <c r="M47" s="19">
        <f t="shared" si="3"/>
        <v>2192.524078566178</v>
      </c>
    </row>
    <row r="49" spans="3:12" ht="12.75">
      <c r="C49" s="48" t="s">
        <v>62</v>
      </c>
      <c r="G49" s="8"/>
      <c r="H49" s="1"/>
      <c r="I49" s="1"/>
      <c r="J49" s="1"/>
      <c r="K49" s="1"/>
      <c r="L49" s="1"/>
    </row>
    <row r="50" spans="7:12" ht="12.75">
      <c r="G50" s="8"/>
      <c r="H50" s="1"/>
      <c r="I50" s="1"/>
      <c r="J50" s="1"/>
      <c r="K50" s="1"/>
      <c r="L50" s="1"/>
    </row>
    <row r="51" spans="3:7" ht="29.25">
      <c r="C51" s="49" t="s">
        <v>9</v>
      </c>
      <c r="G51" s="8"/>
    </row>
    <row r="52" spans="3:7" ht="12.75">
      <c r="C52" s="4" t="s">
        <v>63</v>
      </c>
      <c r="G52" s="8"/>
    </row>
    <row r="53" spans="3:7" ht="12.75">
      <c r="C53" s="4">
        <v>96221803</v>
      </c>
      <c r="G53" s="8"/>
    </row>
  </sheetData>
  <sheetProtection/>
  <hyperlinks>
    <hyperlink ref="C4" r:id="rId1" display="korrongyuan@gmail.com"/>
    <hyperlink ref="C12" r:id="rId2" display="weibin5678@yahoo.com.sg"/>
  </hyperlinks>
  <printOptions/>
  <pageMargins left="0.75" right="0.25" top="1" bottom="1" header="0.5" footer="0.5"/>
  <pageSetup horizontalDpi="600" verticalDpi="600" orientation="portrait" paperSize="9" r:id="rId3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 Hui, Tan</dc:creator>
  <cp:keywords/>
  <dc:description/>
  <cp:lastModifiedBy>Tay Yiang Ping</cp:lastModifiedBy>
  <cp:lastPrinted>2007-08-31T01:35:31Z</cp:lastPrinted>
  <dcterms:created xsi:type="dcterms:W3CDTF">2006-02-25T13:48:34Z</dcterms:created>
  <dcterms:modified xsi:type="dcterms:W3CDTF">2018-10-24T11:46:22Z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