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0"/>
  </bookViews>
  <sheets>
    <sheet name="Sheet1" sheetId="1" r:id="rId1"/>
    <sheet name="Division L Badg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<sst xmlns="http://schemas.openxmlformats.org/spreadsheetml/2006/main" count="311" uniqueCount="190">
  <si>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</si>
  <si>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</si>
  <si>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</si>
  <si>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</si>
  <si>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</si>
  <si>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</si>
  <si>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</si>
  <si>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</si>
  <si>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</si>
  <si>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TPCCC Adv</t>
  </si>
  <si>
    <t>Hor Mei Siew</t>
  </si>
  <si>
    <t>Queenstown Toastmasters Club (English)</t>
  </si>
  <si>
    <t>Romilly Sinclair</t>
  </si>
  <si>
    <t>romsinc@googlemail.com</t>
  </si>
  <si>
    <t>407A</t>
  </si>
  <si>
    <t>The Icebreaker Ribbons</t>
  </si>
  <si>
    <t>407D</t>
  </si>
  <si>
    <t>How to Say it Ribbon</t>
  </si>
  <si>
    <t>407G</t>
  </si>
  <si>
    <t>Research Your Topic Ribbon</t>
  </si>
  <si>
    <t>407I</t>
  </si>
  <si>
    <t>Persuade With Power Ribbon</t>
  </si>
  <si>
    <t>407J</t>
  </si>
  <si>
    <t>Inspire Your Audience Ribbon</t>
  </si>
  <si>
    <t>NTU Toastmasters Club</t>
  </si>
  <si>
    <t>Randy Toh</t>
  </si>
  <si>
    <t>ytoh009@e.ntu.edu.sg</t>
  </si>
  <si>
    <t>9889-1496</t>
  </si>
  <si>
    <t>Advanced Communicator Bronze Pin</t>
  </si>
  <si>
    <t>Advanced Communicator Silver Pin</t>
  </si>
  <si>
    <t xml:space="preserve">Advanced Communicator Bronze Ribbon </t>
  </si>
  <si>
    <t xml:space="preserve">Advanced Communicator Silver Ribbon </t>
  </si>
  <si>
    <t>Advanced Leader Bronze Ribbon</t>
  </si>
  <si>
    <t>Advanced Leader Bronze Pin</t>
  </si>
  <si>
    <t>393BS</t>
  </si>
  <si>
    <t>Best Speaker Ribbon Set (Set of 10)</t>
  </si>
  <si>
    <t>393BTT</t>
  </si>
  <si>
    <t>Best Table Topic Ribbon Set (Set of 10) </t>
  </si>
  <si>
    <t>393CL</t>
  </si>
  <si>
    <t>CL Ribbon Set (set of 10)</t>
  </si>
  <si>
    <t>Competent Leadership Pin</t>
  </si>
  <si>
    <t xml:space="preserve">Toastmasters Club banner with customisation Line 1: NTU TOASTMASTERS 
Line 2:  Club 9190
Line 3: Singapore
Line 4: Chartered 1999
</t>
  </si>
  <si>
    <t>Portable Banner Stand</t>
  </si>
  <si>
    <t>Banner Bag</t>
  </si>
  <si>
    <t>FedEx Singapore Toastmasters Club</t>
  </si>
  <si>
    <t>Raja Prabakar</t>
  </si>
  <si>
    <t>rrprabakar@fedex.com</t>
  </si>
  <si>
    <t>602BTT</t>
  </si>
  <si>
    <t>Best Table Topics™ Certificate -Mini (set of 10)</t>
  </si>
  <si>
    <t>602BS</t>
  </si>
  <si>
    <t>Best Speaker Certificate Set - Mini (set of 10)</t>
  </si>
  <si>
    <t>602BE</t>
  </si>
  <si>
    <t>Best Evaluator Certificate -Mini (set of 10)</t>
  </si>
  <si>
    <t>Competent Communicator Pin</t>
  </si>
  <si>
    <t>393FT</t>
  </si>
  <si>
    <t>The Ice Breaker Ribbon</t>
  </si>
  <si>
    <t>501G</t>
  </si>
  <si>
    <t>Award for Distinguished Service Certificate (blank cert)</t>
  </si>
  <si>
    <t>Tay Yiang Ping</t>
  </si>
  <si>
    <t>393BE</t>
  </si>
  <si>
    <t>Best Evaluator Ribbon Set (Set of 10)</t>
  </si>
  <si>
    <t xml:space="preserve">Best Table Topic Ribbon Set (Set of 10) </t>
  </si>
  <si>
    <t>First Timers Ribbon Set (Set of 10)</t>
  </si>
  <si>
    <t>393HALFCC</t>
  </si>
  <si>
    <t>Half CC Ribbon (Set of 10)</t>
  </si>
  <si>
    <t>Blank Certificate</t>
  </si>
  <si>
    <t>393CC</t>
  </si>
  <si>
    <t>CC Ribbon Set (set of 10)</t>
  </si>
  <si>
    <t>meisiewhor@gmail.com</t>
  </si>
  <si>
    <t>The Art of Evaluation</t>
  </si>
  <si>
    <t>Tampines Changkat Toastmasters</t>
  </si>
  <si>
    <t>Lau Kheng Soon</t>
  </si>
  <si>
    <t>laukhengsoon@gmail.com</t>
  </si>
  <si>
    <t>Membership Pin (Silver)</t>
  </si>
  <si>
    <t>Ballots and Brief Evaluations (set of 500)</t>
  </si>
  <si>
    <t>WDA Toastmaster Club</t>
  </si>
  <si>
    <t>Daniel Chu</t>
  </si>
  <si>
    <t>cmcchu@gamil.com</t>
  </si>
  <si>
    <t>226Z</t>
  </si>
  <si>
    <t>Advanced Communication Library Set (15 manuals)</t>
  </si>
  <si>
    <t>Club Name:</t>
  </si>
  <si>
    <t>Division L</t>
  </si>
  <si>
    <t>Tan Hwee Yong</t>
  </si>
  <si>
    <t>tanhweeyong08@gmail.com</t>
  </si>
  <si>
    <t>331M</t>
  </si>
  <si>
    <t>member and club officer badge (magnetic black)</t>
  </si>
  <si>
    <t>Desmond Wong DTM</t>
  </si>
  <si>
    <t>Advisor</t>
  </si>
  <si>
    <r>
      <t xml:space="preserve">Division L </t>
    </r>
    <r>
      <rPr>
        <sz val="11"/>
        <rFont val="Calibri"/>
        <family val="2"/>
      </rPr>
      <t>2014/2015</t>
    </r>
  </si>
  <si>
    <t>Tan Hwee Yong DTM</t>
  </si>
  <si>
    <t>Alan Kam Mock Yong</t>
  </si>
  <si>
    <t>Asst Gov Education Training</t>
  </si>
  <si>
    <t>Division L 2014/2015</t>
  </si>
  <si>
    <t>Lean Siew Hong</t>
  </si>
  <si>
    <t>Asst Gov Marketing</t>
  </si>
  <si>
    <t>Jean Bih Ru DTM</t>
  </si>
  <si>
    <t>Public Relation Officer</t>
  </si>
  <si>
    <t>Lim Meng Khing</t>
  </si>
  <si>
    <t>Special Project Chair</t>
  </si>
  <si>
    <t>Wong Chee Fork</t>
  </si>
  <si>
    <t>Angie Ng Yang Huan</t>
  </si>
  <si>
    <t>Secretary</t>
  </si>
  <si>
    <t>Lim Yew Noi</t>
  </si>
  <si>
    <t>Treasurer</t>
  </si>
  <si>
    <t>Doreen Neo</t>
  </si>
  <si>
    <t>Auditor</t>
  </si>
  <si>
    <t>Yang fang</t>
  </si>
  <si>
    <t>Webmaster</t>
  </si>
  <si>
    <t>NTU Alumni Toastmasters Club</t>
  </si>
  <si>
    <t>Foo Kok Jin</t>
  </si>
  <si>
    <t>fkokjin@gmail.com</t>
  </si>
  <si>
    <t xml:space="preserve">Best Evaluator Ribbon Set (Set of 10) </t>
  </si>
  <si>
    <t>Singapore Sindhu TMC</t>
  </si>
  <si>
    <t>Vijay Chugh</t>
  </si>
  <si>
    <t>chughpte@gmail.com</t>
  </si>
  <si>
    <t>Best Speaker Ribbons (set of 10)</t>
  </si>
  <si>
    <t>Best Table Topic Speaker Ribbon (Set of 10)</t>
  </si>
  <si>
    <t>Best Evaluator Ribbon (Set of 10)</t>
  </si>
  <si>
    <t>Anchorvale CC Toastmasters Club</t>
  </si>
  <si>
    <t>Zulhafni Zulkeflee</t>
  </si>
  <si>
    <t>zulhafni@msn.com</t>
  </si>
  <si>
    <t>226I</t>
  </si>
  <si>
    <t>Persuasive Speaking</t>
  </si>
  <si>
    <t>226G</t>
  </si>
  <si>
    <t>The Professional Speaker</t>
  </si>
  <si>
    <t>226K</t>
  </si>
  <si>
    <t>Storytelling</t>
  </si>
  <si>
    <t>Beginning Your Speech</t>
  </si>
  <si>
    <t>Concluding Your Speech</t>
  </si>
  <si>
    <t>Clearview Tumbler</t>
  </si>
  <si>
    <t>Brilliant Advanced Toastmasters Club</t>
  </si>
  <si>
    <t>Lim S eh Leng</t>
  </si>
  <si>
    <t>LsehLeng@yahoo.com</t>
  </si>
  <si>
    <t>Best Speaker Ribbon(Set of 10)</t>
  </si>
  <si>
    <t>Best Evaluator Ribbon(Set of 10)</t>
  </si>
  <si>
    <t>Best Table Topic Ribbon(Set of 10)</t>
  </si>
  <si>
    <t>Advanced Communicator Bronze</t>
  </si>
  <si>
    <t>Ballots and Brief Evaluations(Set of 500)</t>
  </si>
  <si>
    <t>NUSS</t>
  </si>
  <si>
    <t>andrinachan@aia.com.sg</t>
  </si>
  <si>
    <t>Andrina Chan</t>
  </si>
  <si>
    <t>226C</t>
  </si>
  <si>
    <t>Public Relations</t>
  </si>
  <si>
    <t>226E</t>
  </si>
  <si>
    <t>Specialty Speeches</t>
  </si>
  <si>
    <t>226N</t>
  </si>
  <si>
    <t>Special Occasion Speeches</t>
  </si>
  <si>
    <t>High Performance Leadership</t>
  </si>
  <si>
    <t>Marine Parade Toastmasters Club</t>
  </si>
  <si>
    <t>Loy Yoke Fong</t>
  </si>
  <si>
    <t>yokefongloy@hotmail.com</t>
  </si>
  <si>
    <t>226B</t>
  </si>
  <si>
    <t>Speaking to Inform</t>
  </si>
  <si>
    <t>Special Occasion Speech</t>
  </si>
  <si>
    <t>Division B 2014-2015</t>
  </si>
  <si>
    <t>Yap Boon Liang</t>
  </si>
  <si>
    <t>yapbliang@gmail.com</t>
  </si>
  <si>
    <t>High Performance Leadership Manual</t>
  </si>
  <si>
    <t>Where leaders are made pin</t>
  </si>
  <si>
    <t>Outstanding Member</t>
  </si>
  <si>
    <t xml:space="preserve">Mentor </t>
  </si>
  <si>
    <t>Membership silver pin</t>
  </si>
  <si>
    <t>Club Ribbon Pack</t>
  </si>
  <si>
    <t xml:space="preserve">Toastmasters Club banner with customisation Line 1: District 80
Line 2:  Division B Area B6
Line 3: Singapore
</t>
  </si>
  <si>
    <t xml:space="preserve"> 1115c</t>
  </si>
  <si>
    <t xml:space="preserve"> 1163P</t>
  </si>
  <si>
    <t xml:space="preserve"> 393RP</t>
  </si>
  <si>
    <t>Clementi CC TMC</t>
  </si>
  <si>
    <t>Daisy Yeo</t>
  </si>
  <si>
    <t>newlife_yci@hotmail.com</t>
  </si>
  <si>
    <t>unit price US</t>
  </si>
  <si>
    <t>Less 10%/20% Discount</t>
  </si>
  <si>
    <t>Total before Discount</t>
  </si>
  <si>
    <t>After Discount</t>
  </si>
  <si>
    <t>Total after Discount</t>
  </si>
  <si>
    <t>Total US</t>
  </si>
  <si>
    <t xml:space="preserve">US$1536.09 /S$1963.23 exchange rate </t>
  </si>
  <si>
    <t>GST+ Ins+ Handling from DHL $0</t>
  </si>
  <si>
    <t xml:space="preserve"> </t>
  </si>
  <si>
    <t>Apportion Shipping Charges US$215.88</t>
  </si>
  <si>
    <t>Total S$ (assuming no GST)</t>
  </si>
  <si>
    <t>394ACB</t>
  </si>
  <si>
    <t>394ACS</t>
  </si>
  <si>
    <t xml:space="preserve">394ALB </t>
  </si>
  <si>
    <t>Tay Yiang Ping DTM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</si>
  <si>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</si>
  <si>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Caterpillar TMC</t>
  </si>
  <si>
    <t xml:space="preserve">Nisha 
</t>
  </si>
  <si>
    <t>mohamed_idris_nisha@cat.com</t>
  </si>
  <si>
    <t xml:space="preserve">6828 7194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</si>
</sst>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.000_);\(#,##0.000\)"/>
    <numFmt numFmtId="174" formatCode="#,##0.0000_);\(#,##0.0000\)"/>
    <numFmt numFmtId="175" formatCode="0.0000"/>
    <numFmt numFmtId="176" formatCode="0.000"/>
    <numFmt numFmtId="177" formatCode="#,##0.00000_);\(#,##0.00000\)"/>
    <numFmt numFmtId="178" formatCode="#,##0.000000_);\(#,##0.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3" fillId="0" borderId="12" xfId="53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172" fontId="0" fillId="34" borderId="14" xfId="0" applyNumberForma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172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8" fontId="0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72" fontId="0" fillId="0" borderId="14" xfId="0" applyNumberFormat="1" applyFont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 horizontal="left" vertical="top" wrapText="1"/>
    </xf>
    <xf numFmtId="172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2" xfId="53" applyFill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 wrapText="1"/>
    </xf>
    <xf numFmtId="8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33" borderId="12" xfId="0" applyFont="1" applyFill="1" applyBorder="1" applyAlignment="1">
      <alignment horizontal="left" vertical="top" wrapText="1"/>
    </xf>
    <xf numFmtId="172" fontId="0" fillId="33" borderId="10" xfId="0" applyNumberFormat="1" applyFont="1" applyFill="1" applyBorder="1" applyAlignment="1">
      <alignment horizontal="right" vertical="top" wrapText="1"/>
    </xf>
    <xf numFmtId="0" fontId="46" fillId="33" borderId="10" xfId="0" applyFont="1" applyFill="1" applyBorder="1" applyAlignment="1">
      <alignment horizontal="center" vertical="top" wrapText="1"/>
    </xf>
    <xf numFmtId="172" fontId="0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" fillId="33" borderId="10" xfId="0" applyFont="1" applyFill="1" applyBorder="1" applyAlignment="1">
      <alignment wrapText="1"/>
    </xf>
    <xf numFmtId="0" fontId="1" fillId="33" borderId="13" xfId="0" applyFont="1" applyFill="1" applyBorder="1" applyAlignment="1">
      <alignment horizontal="left" vertical="top"/>
    </xf>
    <xf numFmtId="172" fontId="1" fillId="33" borderId="1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172" fontId="0" fillId="0" borderId="15" xfId="0" applyNumberFormat="1" applyFont="1" applyFill="1" applyBorder="1" applyAlignment="1">
      <alignment vertical="top" wrapText="1"/>
    </xf>
    <xf numFmtId="172" fontId="0" fillId="0" borderId="0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172" fontId="1" fillId="0" borderId="10" xfId="0" applyNumberFormat="1" applyFont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172" fontId="0" fillId="0" borderId="0" xfId="0" applyNumberFormat="1" applyFont="1" applyFill="1" applyBorder="1" applyAlignment="1">
      <alignment horizontal="right" vertical="top" wrapText="1"/>
    </xf>
    <xf numFmtId="1" fontId="6" fillId="0" borderId="10" xfId="0" applyNumberFormat="1" applyFont="1" applyFill="1" applyBorder="1" applyAlignment="1">
      <alignment horizontal="left" wrapText="1"/>
    </xf>
    <xf numFmtId="172" fontId="6" fillId="0" borderId="16" xfId="0" applyNumberFormat="1" applyFont="1" applyFill="1" applyBorder="1" applyAlignment="1">
      <alignment horizontal="center" wrapText="1"/>
    </xf>
    <xf numFmtId="172" fontId="6" fillId="0" borderId="14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 wrapText="1"/>
    </xf>
    <xf numFmtId="172" fontId="6" fillId="0" borderId="16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Alignment="1">
      <alignment horizontal="left" wrapText="1"/>
    </xf>
    <xf numFmtId="0" fontId="1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vertical="top"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172" fontId="1" fillId="0" borderId="10" xfId="0" applyNumberFormat="1" applyFont="1" applyBorder="1" applyAlignment="1">
      <alignment vertical="top"/>
    </xf>
    <xf numFmtId="0" fontId="1" fillId="0" borderId="0" xfId="0" applyFont="1" applyAlignment="1">
      <alignment/>
    </xf>
    <xf numFmtId="172" fontId="1" fillId="16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44" fontId="0" fillId="0" borderId="0" xfId="44" applyFont="1" applyAlignment="1">
      <alignment vertical="top"/>
    </xf>
    <xf numFmtId="0" fontId="0" fillId="0" borderId="0" xfId="0" applyFill="1" applyAlignment="1">
      <alignment horizontal="righ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44" fontId="0" fillId="0" borderId="0" xfId="44" applyFont="1" applyFill="1" applyAlignment="1">
      <alignment vertical="top"/>
    </xf>
    <xf numFmtId="44" fontId="1" fillId="0" borderId="0" xfId="44" applyFont="1" applyFill="1" applyAlignment="1">
      <alignment vertical="top" wrapText="1"/>
    </xf>
    <xf numFmtId="172" fontId="1" fillId="35" borderId="10" xfId="0" applyNumberFormat="1" applyFont="1" applyFill="1" applyBorder="1" applyAlignment="1">
      <alignment/>
    </xf>
    <xf numFmtId="1" fontId="3" fillId="0" borderId="10" xfId="53" applyNumberForma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sinc@googlemail.com" TargetMode="External" /><Relationship Id="rId2" Type="http://schemas.openxmlformats.org/officeDocument/2006/relationships/hyperlink" Target="mailto:ytoh009@e.ntu.edu.sg" TargetMode="External" /><Relationship Id="rId3" Type="http://schemas.openxmlformats.org/officeDocument/2006/relationships/hyperlink" Target="mailto:rrprabakar@fedex.com" TargetMode="External" /><Relationship Id="rId4" Type="http://schemas.openxmlformats.org/officeDocument/2006/relationships/hyperlink" Target="mailto:meisiewhor@gmail.com" TargetMode="External" /><Relationship Id="rId5" Type="http://schemas.openxmlformats.org/officeDocument/2006/relationships/hyperlink" Target="mailto:laukhengsoon@gmail.com" TargetMode="External" /><Relationship Id="rId6" Type="http://schemas.openxmlformats.org/officeDocument/2006/relationships/hyperlink" Target="mailto:cmcchu@gamil.com" TargetMode="External" /><Relationship Id="rId7" Type="http://schemas.openxmlformats.org/officeDocument/2006/relationships/hyperlink" Target="mailto:fkokjin@gmail.com" TargetMode="External" /><Relationship Id="rId8" Type="http://schemas.openxmlformats.org/officeDocument/2006/relationships/hyperlink" Target="mailto:chughpte@gmail.com" TargetMode="External" /><Relationship Id="rId9" Type="http://schemas.openxmlformats.org/officeDocument/2006/relationships/hyperlink" Target="mailto:zulhafni@msn.com" TargetMode="External" /><Relationship Id="rId10" Type="http://schemas.openxmlformats.org/officeDocument/2006/relationships/hyperlink" Target="mailto:LsehLeng@yahoo.com" TargetMode="External" /><Relationship Id="rId11" Type="http://schemas.openxmlformats.org/officeDocument/2006/relationships/hyperlink" Target="mailto:andrinachan@aia.com.sg" TargetMode="External" /><Relationship Id="rId12" Type="http://schemas.openxmlformats.org/officeDocument/2006/relationships/hyperlink" Target="mailto:yokefongloy@hotmail.com" TargetMode="External" /><Relationship Id="rId13" Type="http://schemas.openxmlformats.org/officeDocument/2006/relationships/hyperlink" Target="mailto:yapbliang@gmail.com" TargetMode="External" /><Relationship Id="rId14" Type="http://schemas.openxmlformats.org/officeDocument/2006/relationships/hyperlink" Target="mailto:newlife_yci@hotmail.com" TargetMode="External" /><Relationship Id="rId15" Type="http://schemas.openxmlformats.org/officeDocument/2006/relationships/hyperlink" Target="mailto:mohamed_idris_nisha@cat.com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zoomScalePageLayoutView="0" workbookViewId="0" topLeftCell="A40">
      <selection activeCell="O106" sqref="O106"/>
    </sheetView>
  </sheetViews>
  <sheetFormatPr defaultColWidth="9.140625" defaultRowHeight="12.75"/>
  <cols>
    <col min="1" max="1" width="6.8515625" style="8" customWidth="1"/>
    <col min="2" max="2" width="16.421875" style="8" customWidth="1"/>
    <col min="3" max="3" width="41.7109375" style="4" customWidth="1"/>
    <col min="4" max="5" width="8.421875" style="6" customWidth="1"/>
    <col min="6" max="6" width="5.140625" style="8" customWidth="1"/>
    <col min="7" max="8" width="9.140625" style="6" customWidth="1"/>
    <col min="9" max="9" width="9.140625" style="74" customWidth="1"/>
    <col min="13" max="13" width="11.140625" style="0" customWidth="1"/>
    <col min="14" max="14" width="11.57421875" style="0" hidden="1" customWidth="1"/>
    <col min="15" max="15" width="9.140625" style="128" customWidth="1"/>
  </cols>
  <sheetData>
    <row r="1" spans="1:15" s="112" customFormat="1" ht="45" customHeight="1">
      <c r="A1" s="105" t="s">
        <v>4</v>
      </c>
      <c r="B1" s="106" t="s">
        <v>0</v>
      </c>
      <c r="C1" s="105" t="s">
        <v>1</v>
      </c>
      <c r="D1" s="107" t="s">
        <v>170</v>
      </c>
      <c r="E1" s="108" t="s">
        <v>171</v>
      </c>
      <c r="F1" s="109" t="s">
        <v>2</v>
      </c>
      <c r="G1" s="110" t="s">
        <v>3</v>
      </c>
      <c r="H1" s="111" t="s">
        <v>172</v>
      </c>
      <c r="I1" s="108" t="s">
        <v>173</v>
      </c>
      <c r="J1" s="108" t="s">
        <v>174</v>
      </c>
      <c r="K1" s="108" t="s">
        <v>179</v>
      </c>
      <c r="L1" s="102" t="s">
        <v>175</v>
      </c>
      <c r="M1" s="102" t="s">
        <v>176</v>
      </c>
      <c r="N1" s="102" t="s">
        <v>177</v>
      </c>
      <c r="O1" s="102" t="s">
        <v>180</v>
      </c>
    </row>
    <row r="2" spans="1:15" s="1" customFormat="1" ht="12" customHeight="1">
      <c r="A2" s="15"/>
      <c r="B2" s="14" t="s">
        <v>7</v>
      </c>
      <c r="C2" s="13" t="s">
        <v>9</v>
      </c>
      <c r="D2" s="10"/>
      <c r="E2" s="10"/>
      <c r="F2" s="11"/>
      <c r="G2" s="12"/>
      <c r="H2" s="12"/>
      <c r="I2" s="113"/>
      <c r="J2" s="12"/>
      <c r="K2" s="12"/>
      <c r="L2" s="15"/>
      <c r="M2" s="15"/>
      <c r="N2" s="15"/>
      <c r="O2" s="15"/>
    </row>
    <row r="3" spans="1:15" s="1" customFormat="1" ht="12" customHeight="1">
      <c r="A3" s="15"/>
      <c r="B3" s="14" t="s">
        <v>8</v>
      </c>
      <c r="C3" s="13" t="s">
        <v>10</v>
      </c>
      <c r="D3" s="10"/>
      <c r="E3" s="10"/>
      <c r="F3" s="11"/>
      <c r="G3" s="12"/>
      <c r="H3" s="12"/>
      <c r="I3" s="113"/>
      <c r="J3" s="12"/>
      <c r="K3" s="12"/>
      <c r="L3" s="15"/>
      <c r="M3" s="15"/>
      <c r="N3" s="15"/>
      <c r="O3" s="15"/>
    </row>
    <row r="4" spans="1:15" s="1" customFormat="1" ht="12" customHeight="1">
      <c r="A4" s="15"/>
      <c r="B4" s="14" t="s">
        <v>5</v>
      </c>
      <c r="C4" s="16" t="s">
        <v>68</v>
      </c>
      <c r="D4" s="10"/>
      <c r="E4" s="10"/>
      <c r="F4" s="11"/>
      <c r="G4" s="12"/>
      <c r="H4" s="12"/>
      <c r="I4" s="113"/>
      <c r="J4" s="12"/>
      <c r="K4" s="12"/>
      <c r="L4" s="15"/>
      <c r="M4" s="15"/>
      <c r="N4" s="15"/>
      <c r="O4" s="15"/>
    </row>
    <row r="5" spans="1:15" s="1" customFormat="1" ht="12" customHeight="1">
      <c r="A5" s="15"/>
      <c r="B5" s="14" t="s">
        <v>6</v>
      </c>
      <c r="C5" s="13">
        <v>91161017</v>
      </c>
      <c r="D5" s="10"/>
      <c r="E5" s="10"/>
      <c r="F5" s="11"/>
      <c r="G5" s="10"/>
      <c r="H5" s="10"/>
      <c r="I5" s="113"/>
      <c r="J5" s="10"/>
      <c r="K5" s="10"/>
      <c r="L5" s="15"/>
      <c r="M5" s="15"/>
      <c r="N5" s="15"/>
      <c r="O5" s="15"/>
    </row>
    <row r="6" spans="1:15" s="3" customFormat="1" ht="12" customHeight="1">
      <c r="A6" s="9">
        <v>1</v>
      </c>
      <c r="B6" s="59">
        <v>251</v>
      </c>
      <c r="C6" s="2" t="s">
        <v>69</v>
      </c>
      <c r="D6" s="5">
        <v>50</v>
      </c>
      <c r="E6" s="5">
        <f>D6*0.9</f>
        <v>45</v>
      </c>
      <c r="F6" s="7">
        <v>1</v>
      </c>
      <c r="G6" s="5">
        <f>D6*F6</f>
        <v>50</v>
      </c>
      <c r="H6" s="5">
        <v>50</v>
      </c>
      <c r="I6" s="114">
        <f>G6*0.9</f>
        <v>45</v>
      </c>
      <c r="J6" s="5">
        <v>45</v>
      </c>
      <c r="K6" s="5">
        <f>J6*215.88/1516.02</f>
        <v>6.407962955633831</v>
      </c>
      <c r="L6" s="115">
        <f>SUM(J6:K6)</f>
        <v>51.407962955633835</v>
      </c>
      <c r="M6" s="115">
        <f>L6*1963.23/1536.09</f>
        <v>65.70295693181326</v>
      </c>
      <c r="N6" s="115"/>
      <c r="O6" s="139">
        <v>65.70295693181326</v>
      </c>
    </row>
    <row r="7" spans="1:15" s="1" customFormat="1" ht="12" customHeight="1">
      <c r="A7" s="15"/>
      <c r="B7" s="91" t="s">
        <v>7</v>
      </c>
      <c r="C7" s="13" t="s">
        <v>154</v>
      </c>
      <c r="D7" s="10"/>
      <c r="E7" s="5"/>
      <c r="F7" s="11"/>
      <c r="G7" s="12"/>
      <c r="H7" s="12"/>
      <c r="I7" s="114"/>
      <c r="J7" s="12"/>
      <c r="K7" s="12"/>
      <c r="L7" s="15"/>
      <c r="M7" s="15"/>
      <c r="N7" s="15"/>
      <c r="O7" s="15"/>
    </row>
    <row r="8" spans="1:15" s="1" customFormat="1" ht="12" customHeight="1">
      <c r="A8" s="15"/>
      <c r="B8" s="14" t="s">
        <v>8</v>
      </c>
      <c r="C8" s="13" t="s">
        <v>155</v>
      </c>
      <c r="D8" s="10"/>
      <c r="E8" s="5"/>
      <c r="F8" s="11"/>
      <c r="G8" s="12"/>
      <c r="H8" s="12"/>
      <c r="I8" s="114"/>
      <c r="J8" s="12"/>
      <c r="K8" s="12"/>
      <c r="L8" s="15"/>
      <c r="M8" s="15"/>
      <c r="N8" s="15"/>
      <c r="O8" s="15"/>
    </row>
    <row r="9" spans="1:15" s="1" customFormat="1" ht="12" customHeight="1">
      <c r="A9" s="15"/>
      <c r="B9" s="14" t="s">
        <v>5</v>
      </c>
      <c r="C9" s="16" t="s">
        <v>156</v>
      </c>
      <c r="D9" s="10"/>
      <c r="E9" s="5"/>
      <c r="F9" s="11"/>
      <c r="G9" s="12"/>
      <c r="H9" s="12"/>
      <c r="I9" s="114"/>
      <c r="J9" s="12"/>
      <c r="K9" s="12"/>
      <c r="L9" s="15"/>
      <c r="M9" s="15"/>
      <c r="N9" s="15"/>
      <c r="O9" s="15"/>
    </row>
    <row r="10" spans="1:15" s="1" customFormat="1" ht="12" customHeight="1">
      <c r="A10" s="15"/>
      <c r="B10" s="14" t="s">
        <v>6</v>
      </c>
      <c r="C10" s="13">
        <v>6598253805</v>
      </c>
      <c r="D10" s="10"/>
      <c r="E10" s="5"/>
      <c r="F10" s="11"/>
      <c r="G10" s="12"/>
      <c r="H10" s="12"/>
      <c r="I10" s="114"/>
      <c r="J10" s="12"/>
      <c r="K10" s="12"/>
      <c r="L10" s="15"/>
      <c r="M10" s="15"/>
      <c r="N10" s="15"/>
      <c r="O10" s="15"/>
    </row>
    <row r="11" spans="1:15" s="3" customFormat="1" ht="54" customHeight="1">
      <c r="A11" s="9">
        <v>1</v>
      </c>
      <c r="B11" s="7">
        <v>322</v>
      </c>
      <c r="C11" s="2" t="s">
        <v>163</v>
      </c>
      <c r="D11" s="5">
        <v>100</v>
      </c>
      <c r="E11" s="5">
        <v>80</v>
      </c>
      <c r="F11" s="7">
        <v>1</v>
      </c>
      <c r="G11" s="5">
        <v>100</v>
      </c>
      <c r="H11" s="5"/>
      <c r="I11" s="114">
        <v>80</v>
      </c>
      <c r="J11" s="5"/>
      <c r="K11" s="5"/>
      <c r="L11" s="116"/>
      <c r="M11" s="116"/>
      <c r="N11" s="116"/>
      <c r="O11" s="122"/>
    </row>
    <row r="12" spans="1:15" s="3" customFormat="1" ht="12" customHeight="1">
      <c r="A12" s="9">
        <v>2</v>
      </c>
      <c r="B12" s="7">
        <v>262</v>
      </c>
      <c r="C12" s="2" t="s">
        <v>157</v>
      </c>
      <c r="D12" s="5">
        <v>14</v>
      </c>
      <c r="E12" s="5">
        <f aca="true" t="shared" si="0" ref="E12:E62">D12*0.9</f>
        <v>12.6</v>
      </c>
      <c r="F12" s="7">
        <v>6</v>
      </c>
      <c r="G12" s="5">
        <f aca="true" t="shared" si="1" ref="G12:G17">D12*F12</f>
        <v>84</v>
      </c>
      <c r="H12" s="5"/>
      <c r="I12" s="114">
        <f aca="true" t="shared" si="2" ref="I12:I62">G12*0.9</f>
        <v>75.60000000000001</v>
      </c>
      <c r="J12" s="5"/>
      <c r="K12" s="5"/>
      <c r="L12" s="116"/>
      <c r="M12" s="116"/>
      <c r="N12" s="116"/>
      <c r="O12" s="122"/>
    </row>
    <row r="13" spans="1:15" s="3" customFormat="1" ht="12" customHeight="1">
      <c r="A13" s="9">
        <v>3</v>
      </c>
      <c r="B13" s="7">
        <v>5758</v>
      </c>
      <c r="C13" s="2" t="s">
        <v>158</v>
      </c>
      <c r="D13" s="5">
        <v>6.5</v>
      </c>
      <c r="E13" s="5">
        <v>6.25</v>
      </c>
      <c r="F13" s="7">
        <v>12</v>
      </c>
      <c r="G13" s="5">
        <f t="shared" si="1"/>
        <v>78</v>
      </c>
      <c r="H13" s="5"/>
      <c r="I13" s="114">
        <v>75</v>
      </c>
      <c r="J13" s="5"/>
      <c r="K13" s="5"/>
      <c r="L13" s="116"/>
      <c r="M13" s="116"/>
      <c r="N13" s="116"/>
      <c r="O13" s="122"/>
    </row>
    <row r="14" spans="1:15" s="3" customFormat="1" ht="12" customHeight="1">
      <c r="A14" s="9">
        <v>4</v>
      </c>
      <c r="B14" s="7" t="s">
        <v>164</v>
      </c>
      <c r="C14" s="2" t="s">
        <v>159</v>
      </c>
      <c r="D14" s="5">
        <v>5.5</v>
      </c>
      <c r="E14" s="5">
        <f t="shared" si="0"/>
        <v>4.95</v>
      </c>
      <c r="F14" s="7">
        <v>10</v>
      </c>
      <c r="G14" s="5">
        <f t="shared" si="1"/>
        <v>55</v>
      </c>
      <c r="H14" s="5"/>
      <c r="I14" s="114">
        <f t="shared" si="2"/>
        <v>49.5</v>
      </c>
      <c r="J14" s="5"/>
      <c r="K14" s="5"/>
      <c r="L14" s="116"/>
      <c r="M14" s="116"/>
      <c r="N14" s="116"/>
      <c r="O14" s="122"/>
    </row>
    <row r="15" spans="1:15" s="3" customFormat="1" ht="12" customHeight="1">
      <c r="A15" s="9">
        <v>5</v>
      </c>
      <c r="B15" s="7" t="s">
        <v>165</v>
      </c>
      <c r="C15" s="2" t="s">
        <v>160</v>
      </c>
      <c r="D15" s="5">
        <v>5.5</v>
      </c>
      <c r="E15" s="5">
        <f t="shared" si="0"/>
        <v>4.95</v>
      </c>
      <c r="F15" s="7">
        <v>5</v>
      </c>
      <c r="G15" s="5">
        <f t="shared" si="1"/>
        <v>27.5</v>
      </c>
      <c r="H15" s="5"/>
      <c r="I15" s="114">
        <f t="shared" si="2"/>
        <v>24.75</v>
      </c>
      <c r="J15" s="5"/>
      <c r="K15" s="5"/>
      <c r="L15" s="116"/>
      <c r="M15" s="116"/>
      <c r="N15" s="116"/>
      <c r="O15" s="122"/>
    </row>
    <row r="16" spans="1:15" s="3" customFormat="1" ht="12" customHeight="1">
      <c r="A16" s="9">
        <v>6</v>
      </c>
      <c r="B16" s="7">
        <v>5753</v>
      </c>
      <c r="C16" s="2" t="s">
        <v>161</v>
      </c>
      <c r="D16" s="5">
        <v>5.5</v>
      </c>
      <c r="E16" s="5">
        <v>5.25</v>
      </c>
      <c r="F16" s="7">
        <v>12</v>
      </c>
      <c r="G16" s="5">
        <f t="shared" si="1"/>
        <v>66</v>
      </c>
      <c r="H16" s="5"/>
      <c r="I16" s="114">
        <v>63</v>
      </c>
      <c r="J16" s="5"/>
      <c r="K16" s="5"/>
      <c r="L16" s="116"/>
      <c r="M16" s="116"/>
      <c r="N16" s="116"/>
      <c r="O16" s="122"/>
    </row>
    <row r="17" spans="1:15" s="3" customFormat="1" ht="12" customHeight="1">
      <c r="A17" s="9">
        <v>7</v>
      </c>
      <c r="B17" s="7" t="s">
        <v>166</v>
      </c>
      <c r="C17" s="2" t="s">
        <v>162</v>
      </c>
      <c r="D17" s="5">
        <v>5</v>
      </c>
      <c r="E17" s="5">
        <f t="shared" si="0"/>
        <v>4.5</v>
      </c>
      <c r="F17" s="7">
        <v>5</v>
      </c>
      <c r="G17" s="5">
        <f t="shared" si="1"/>
        <v>25</v>
      </c>
      <c r="H17" s="5">
        <f>SUM(G11:G17)</f>
        <v>435.5</v>
      </c>
      <c r="I17" s="114">
        <f t="shared" si="2"/>
        <v>22.5</v>
      </c>
      <c r="J17" s="5">
        <f>SUM(I11:I17)</f>
        <v>390.35</v>
      </c>
      <c r="K17" s="5">
        <f>J17*215.88/1516.02</f>
        <v>55.585518660703684</v>
      </c>
      <c r="L17" s="115">
        <f>SUM(J17:K17)</f>
        <v>445.9355186607037</v>
      </c>
      <c r="M17" s="115">
        <f>L17*1963.23/1536.09</f>
        <v>569.93664974074</v>
      </c>
      <c r="N17" s="116"/>
      <c r="O17" s="139">
        <v>569.93664974074</v>
      </c>
    </row>
    <row r="18" spans="1:15" s="1" customFormat="1" ht="12" customHeight="1">
      <c r="A18" s="15"/>
      <c r="B18" s="14" t="s">
        <v>7</v>
      </c>
      <c r="C18" s="13" t="s">
        <v>11</v>
      </c>
      <c r="D18" s="10"/>
      <c r="E18" s="5"/>
      <c r="F18" s="11"/>
      <c r="G18" s="12"/>
      <c r="H18" s="12"/>
      <c r="I18" s="114"/>
      <c r="J18" s="12"/>
      <c r="K18" s="12"/>
      <c r="L18" s="15"/>
      <c r="M18" s="15"/>
      <c r="N18" s="15"/>
      <c r="O18" s="15"/>
    </row>
    <row r="19" spans="1:15" s="1" customFormat="1" ht="12" customHeight="1">
      <c r="A19" s="15"/>
      <c r="B19" s="14" t="s">
        <v>8</v>
      </c>
      <c r="C19" s="13" t="s">
        <v>12</v>
      </c>
      <c r="D19" s="10"/>
      <c r="E19" s="5"/>
      <c r="F19" s="11"/>
      <c r="G19" s="12"/>
      <c r="H19" s="12"/>
      <c r="I19" s="114"/>
      <c r="J19" s="12"/>
      <c r="K19" s="12"/>
      <c r="L19" s="15"/>
      <c r="M19" s="15"/>
      <c r="N19" s="15"/>
      <c r="O19" s="15"/>
    </row>
    <row r="20" spans="1:15" s="1" customFormat="1" ht="12" customHeight="1">
      <c r="A20" s="15"/>
      <c r="B20" s="14" t="s">
        <v>5</v>
      </c>
      <c r="C20" s="16" t="s">
        <v>13</v>
      </c>
      <c r="D20" s="10"/>
      <c r="E20" s="5"/>
      <c r="F20" s="11"/>
      <c r="G20" s="12"/>
      <c r="H20" s="12"/>
      <c r="I20" s="114"/>
      <c r="J20" s="12"/>
      <c r="K20" s="12"/>
      <c r="L20" s="15"/>
      <c r="M20" s="15"/>
      <c r="N20" s="15"/>
      <c r="O20" s="15"/>
    </row>
    <row r="21" spans="1:15" s="1" customFormat="1" ht="12" customHeight="1">
      <c r="A21" s="15"/>
      <c r="B21" s="14" t="s">
        <v>6</v>
      </c>
      <c r="C21" s="13">
        <v>94243423</v>
      </c>
      <c r="D21" s="10"/>
      <c r="E21" s="5"/>
      <c r="F21" s="11"/>
      <c r="G21" s="12"/>
      <c r="H21" s="12"/>
      <c r="I21" s="114"/>
      <c r="J21" s="12"/>
      <c r="K21" s="12"/>
      <c r="L21" s="15"/>
      <c r="M21" s="15"/>
      <c r="N21" s="15"/>
      <c r="O21" s="15"/>
    </row>
    <row r="22" spans="1:15" s="3" customFormat="1" ht="12" customHeight="1">
      <c r="A22" s="9">
        <v>1</v>
      </c>
      <c r="B22" s="7" t="s">
        <v>14</v>
      </c>
      <c r="C22" s="2" t="s">
        <v>15</v>
      </c>
      <c r="D22" s="5">
        <v>0.6</v>
      </c>
      <c r="E22" s="5">
        <f t="shared" si="0"/>
        <v>0.54</v>
      </c>
      <c r="F22" s="7">
        <v>10</v>
      </c>
      <c r="G22" s="5">
        <f>D22*F22</f>
        <v>6</v>
      </c>
      <c r="H22" s="5"/>
      <c r="I22" s="114">
        <f t="shared" si="2"/>
        <v>5.4</v>
      </c>
      <c r="J22" s="5"/>
      <c r="K22" s="5"/>
      <c r="L22" s="116"/>
      <c r="M22" s="116"/>
      <c r="N22" s="116"/>
      <c r="O22" s="122"/>
    </row>
    <row r="23" spans="1:15" s="3" customFormat="1" ht="12" customHeight="1">
      <c r="A23" s="9">
        <v>2</v>
      </c>
      <c r="B23" s="7" t="s">
        <v>16</v>
      </c>
      <c r="C23" s="2" t="s">
        <v>17</v>
      </c>
      <c r="D23" s="5">
        <v>0.6</v>
      </c>
      <c r="E23" s="5">
        <f t="shared" si="0"/>
        <v>0.54</v>
      </c>
      <c r="F23" s="7">
        <v>10</v>
      </c>
      <c r="G23" s="5">
        <f>D23*F23</f>
        <v>6</v>
      </c>
      <c r="H23" s="5"/>
      <c r="I23" s="114">
        <f t="shared" si="2"/>
        <v>5.4</v>
      </c>
      <c r="J23" s="5"/>
      <c r="K23" s="5"/>
      <c r="L23" s="116"/>
      <c r="M23" s="116"/>
      <c r="N23" s="116"/>
      <c r="O23" s="122"/>
    </row>
    <row r="24" spans="1:15" s="3" customFormat="1" ht="12" customHeight="1">
      <c r="A24" s="9">
        <v>3</v>
      </c>
      <c r="B24" s="7" t="s">
        <v>18</v>
      </c>
      <c r="C24" s="2" t="s">
        <v>19</v>
      </c>
      <c r="D24" s="5">
        <v>0.6</v>
      </c>
      <c r="E24" s="5">
        <f t="shared" si="0"/>
        <v>0.54</v>
      </c>
      <c r="F24" s="7">
        <v>5</v>
      </c>
      <c r="G24" s="5">
        <f>D24*F24</f>
        <v>3</v>
      </c>
      <c r="H24" s="5"/>
      <c r="I24" s="114">
        <f t="shared" si="2"/>
        <v>2.7</v>
      </c>
      <c r="J24" s="5"/>
      <c r="K24" s="5"/>
      <c r="L24" s="116"/>
      <c r="M24" s="116"/>
      <c r="N24" s="116"/>
      <c r="O24" s="122"/>
    </row>
    <row r="25" spans="1:15" s="3" customFormat="1" ht="12" customHeight="1">
      <c r="A25" s="9">
        <v>4</v>
      </c>
      <c r="B25" s="7" t="s">
        <v>20</v>
      </c>
      <c r="C25" s="2" t="s">
        <v>21</v>
      </c>
      <c r="D25" s="5">
        <v>0.6</v>
      </c>
      <c r="E25" s="5">
        <f t="shared" si="0"/>
        <v>0.54</v>
      </c>
      <c r="F25" s="7">
        <v>5</v>
      </c>
      <c r="G25" s="5">
        <f>D25*F25</f>
        <v>3</v>
      </c>
      <c r="H25" s="5"/>
      <c r="I25" s="114">
        <f t="shared" si="2"/>
        <v>2.7</v>
      </c>
      <c r="J25" s="5"/>
      <c r="K25" s="5"/>
      <c r="L25" s="116"/>
      <c r="M25" s="116"/>
      <c r="N25" s="116"/>
      <c r="O25" s="122"/>
    </row>
    <row r="26" spans="1:15" s="3" customFormat="1" ht="12" customHeight="1">
      <c r="A26" s="9">
        <v>5</v>
      </c>
      <c r="B26" s="7" t="s">
        <v>22</v>
      </c>
      <c r="C26" s="2" t="s">
        <v>23</v>
      </c>
      <c r="D26" s="5">
        <v>0.6</v>
      </c>
      <c r="E26" s="5">
        <f t="shared" si="0"/>
        <v>0.54</v>
      </c>
      <c r="F26" s="7">
        <v>5</v>
      </c>
      <c r="G26" s="5">
        <f>D26*F26</f>
        <v>3</v>
      </c>
      <c r="H26" s="5">
        <f>SUM(G22:G26)</f>
        <v>21</v>
      </c>
      <c r="I26" s="114">
        <f t="shared" si="2"/>
        <v>2.7</v>
      </c>
      <c r="J26" s="5">
        <f>SUM(I22:I26)</f>
        <v>18.9</v>
      </c>
      <c r="K26" s="5">
        <f>J26*215.88/1516.02</f>
        <v>2.691344441366209</v>
      </c>
      <c r="L26" s="115">
        <f>SUM(J26:K26)</f>
        <v>21.591344441366207</v>
      </c>
      <c r="M26" s="115">
        <f>L26*1963.23/1536.09</f>
        <v>27.595241911361565</v>
      </c>
      <c r="N26" s="116"/>
      <c r="O26" s="129">
        <v>27.595241911361565</v>
      </c>
    </row>
    <row r="27" spans="1:15" s="1" customFormat="1" ht="12" customHeight="1">
      <c r="A27" s="15"/>
      <c r="B27" s="14" t="s">
        <v>7</v>
      </c>
      <c r="C27" s="13" t="s">
        <v>108</v>
      </c>
      <c r="D27" s="10"/>
      <c r="E27" s="5"/>
      <c r="F27" s="11"/>
      <c r="G27" s="12"/>
      <c r="H27" s="12"/>
      <c r="I27" s="114"/>
      <c r="J27" s="12"/>
      <c r="K27" s="12"/>
      <c r="L27" s="15"/>
      <c r="M27" s="15"/>
      <c r="N27" s="15"/>
      <c r="O27" s="15"/>
    </row>
    <row r="28" spans="1:15" s="1" customFormat="1" ht="12" customHeight="1">
      <c r="A28" s="15"/>
      <c r="B28" s="14" t="s">
        <v>8</v>
      </c>
      <c r="C28" s="13" t="s">
        <v>109</v>
      </c>
      <c r="D28" s="10"/>
      <c r="E28" s="5"/>
      <c r="F28" s="11"/>
      <c r="G28" s="12"/>
      <c r="H28" s="12"/>
      <c r="I28" s="114"/>
      <c r="J28" s="12"/>
      <c r="K28" s="12"/>
      <c r="L28" s="15"/>
      <c r="M28" s="15"/>
      <c r="N28" s="15"/>
      <c r="O28" s="15"/>
    </row>
    <row r="29" spans="1:15" s="1" customFormat="1" ht="12" customHeight="1">
      <c r="A29" s="15"/>
      <c r="B29" s="14" t="s">
        <v>5</v>
      </c>
      <c r="C29" s="16" t="s">
        <v>110</v>
      </c>
      <c r="D29" s="10"/>
      <c r="E29" s="5"/>
      <c r="F29" s="11"/>
      <c r="G29" s="12"/>
      <c r="H29" s="12"/>
      <c r="I29" s="114"/>
      <c r="J29" s="12"/>
      <c r="K29" s="12"/>
      <c r="L29" s="15"/>
      <c r="M29" s="15"/>
      <c r="N29" s="15"/>
      <c r="O29" s="15"/>
    </row>
    <row r="30" spans="1:15" s="1" customFormat="1" ht="12" customHeight="1">
      <c r="A30" s="15"/>
      <c r="B30" s="14" t="s">
        <v>6</v>
      </c>
      <c r="C30" s="13">
        <v>98222534</v>
      </c>
      <c r="D30" s="10"/>
      <c r="E30" s="5"/>
      <c r="F30" s="11"/>
      <c r="G30" s="12"/>
      <c r="H30" s="12"/>
      <c r="I30" s="114"/>
      <c r="J30" s="12"/>
      <c r="K30" s="12"/>
      <c r="L30" s="15"/>
      <c r="M30" s="15"/>
      <c r="N30" s="15"/>
      <c r="O30" s="15"/>
    </row>
    <row r="31" spans="1:15" s="3" customFormat="1" ht="12" customHeight="1">
      <c r="A31" s="9">
        <v>1</v>
      </c>
      <c r="B31" s="65" t="s">
        <v>34</v>
      </c>
      <c r="C31" s="65" t="s">
        <v>35</v>
      </c>
      <c r="D31" s="5">
        <v>5</v>
      </c>
      <c r="E31" s="5">
        <f t="shared" si="0"/>
        <v>4.5</v>
      </c>
      <c r="F31" s="65">
        <v>4</v>
      </c>
      <c r="G31" s="5">
        <f>D31*F31</f>
        <v>20</v>
      </c>
      <c r="H31" s="5"/>
      <c r="I31" s="114">
        <f t="shared" si="2"/>
        <v>18</v>
      </c>
      <c r="J31" s="5"/>
      <c r="K31" s="5"/>
      <c r="L31" s="116"/>
      <c r="M31" s="116"/>
      <c r="N31" s="116"/>
      <c r="O31" s="122"/>
    </row>
    <row r="32" spans="1:15" s="3" customFormat="1" ht="12" customHeight="1">
      <c r="A32" s="9">
        <v>2</v>
      </c>
      <c r="B32" s="65" t="s">
        <v>59</v>
      </c>
      <c r="C32" s="65" t="s">
        <v>111</v>
      </c>
      <c r="D32" s="5">
        <v>5</v>
      </c>
      <c r="E32" s="5">
        <f t="shared" si="0"/>
        <v>4.5</v>
      </c>
      <c r="F32" s="65">
        <v>4</v>
      </c>
      <c r="G32" s="5">
        <f>D32*F32</f>
        <v>20</v>
      </c>
      <c r="H32" s="5"/>
      <c r="I32" s="114">
        <f t="shared" si="2"/>
        <v>18</v>
      </c>
      <c r="J32" s="5"/>
      <c r="K32" s="5"/>
      <c r="L32" s="116"/>
      <c r="M32" s="116"/>
      <c r="N32" s="116"/>
      <c r="O32" s="122"/>
    </row>
    <row r="33" spans="1:15" s="3" customFormat="1" ht="12" customHeight="1">
      <c r="A33" s="9">
        <v>3</v>
      </c>
      <c r="B33" s="65" t="s">
        <v>36</v>
      </c>
      <c r="C33" s="65" t="s">
        <v>61</v>
      </c>
      <c r="D33" s="5">
        <v>5</v>
      </c>
      <c r="E33" s="5">
        <f t="shared" si="0"/>
        <v>4.5</v>
      </c>
      <c r="F33" s="65">
        <v>3</v>
      </c>
      <c r="G33" s="5">
        <f>D33*F33</f>
        <v>15</v>
      </c>
      <c r="H33" s="5"/>
      <c r="I33" s="114">
        <f t="shared" si="2"/>
        <v>13.5</v>
      </c>
      <c r="J33" s="5"/>
      <c r="K33" s="5"/>
      <c r="L33" s="116"/>
      <c r="M33" s="116"/>
      <c r="N33" s="116"/>
      <c r="O33" s="122"/>
    </row>
    <row r="34" spans="1:15" s="3" customFormat="1" ht="12" customHeight="1">
      <c r="A34" s="9">
        <v>4</v>
      </c>
      <c r="B34" s="65" t="s">
        <v>54</v>
      </c>
      <c r="C34" s="65" t="s">
        <v>62</v>
      </c>
      <c r="D34" s="5">
        <v>5</v>
      </c>
      <c r="E34" s="5">
        <f t="shared" si="0"/>
        <v>4.5</v>
      </c>
      <c r="F34" s="65">
        <v>2</v>
      </c>
      <c r="G34" s="5">
        <f>D34*F34</f>
        <v>10</v>
      </c>
      <c r="H34" s="5">
        <f>SUM(G31:G34)</f>
        <v>65</v>
      </c>
      <c r="I34" s="114">
        <f t="shared" si="2"/>
        <v>9</v>
      </c>
      <c r="J34" s="5">
        <f>SUM(I31:I34)</f>
        <v>58.5</v>
      </c>
      <c r="K34" s="5">
        <f>J34*215.88/1516.02</f>
        <v>8.33035184232398</v>
      </c>
      <c r="L34" s="115">
        <f>SUM(J34:K34)</f>
        <v>66.83035184232398</v>
      </c>
      <c r="M34" s="115">
        <f>L34*1963.23/1536.09</f>
        <v>85.41384401135723</v>
      </c>
      <c r="N34" s="116"/>
      <c r="O34" s="139">
        <v>85.41384401135723</v>
      </c>
    </row>
    <row r="35" spans="1:15" s="1" customFormat="1" ht="12" customHeight="1">
      <c r="A35" s="15"/>
      <c r="B35" s="14" t="s">
        <v>7</v>
      </c>
      <c r="C35" s="13" t="s">
        <v>75</v>
      </c>
      <c r="D35" s="10"/>
      <c r="E35" s="5"/>
      <c r="F35" s="11"/>
      <c r="G35" s="12"/>
      <c r="H35" s="12"/>
      <c r="I35" s="114"/>
      <c r="J35" s="12"/>
      <c r="K35" s="12"/>
      <c r="L35" s="15"/>
      <c r="M35" s="15"/>
      <c r="N35" s="15"/>
      <c r="O35" s="15"/>
    </row>
    <row r="36" spans="1:15" s="1" customFormat="1" ht="12" customHeight="1">
      <c r="A36" s="15"/>
      <c r="B36" s="14" t="s">
        <v>8</v>
      </c>
      <c r="C36" s="13" t="s">
        <v>76</v>
      </c>
      <c r="D36" s="10"/>
      <c r="E36" s="5"/>
      <c r="F36" s="11"/>
      <c r="G36" s="12"/>
      <c r="H36" s="12"/>
      <c r="I36" s="114"/>
      <c r="J36" s="12"/>
      <c r="K36" s="12"/>
      <c r="L36" s="15"/>
      <c r="M36" s="15"/>
      <c r="N36" s="15"/>
      <c r="O36" s="15"/>
    </row>
    <row r="37" spans="1:15" s="1" customFormat="1" ht="12" customHeight="1">
      <c r="A37" s="15"/>
      <c r="B37" s="14" t="s">
        <v>5</v>
      </c>
      <c r="C37" s="16" t="s">
        <v>77</v>
      </c>
      <c r="D37" s="10"/>
      <c r="E37" s="5"/>
      <c r="F37" s="11"/>
      <c r="G37" s="12"/>
      <c r="H37" s="12"/>
      <c r="I37" s="114"/>
      <c r="J37" s="12"/>
      <c r="K37" s="12"/>
      <c r="L37" s="15"/>
      <c r="M37" s="15"/>
      <c r="N37" s="15"/>
      <c r="O37" s="15"/>
    </row>
    <row r="38" spans="1:15" s="1" customFormat="1" ht="12" customHeight="1">
      <c r="A38" s="15"/>
      <c r="B38" s="14" t="s">
        <v>6</v>
      </c>
      <c r="C38" s="13">
        <v>94889281</v>
      </c>
      <c r="D38" s="10"/>
      <c r="E38" s="5"/>
      <c r="F38" s="11"/>
      <c r="G38" s="12"/>
      <c r="H38" s="12"/>
      <c r="I38" s="114"/>
      <c r="J38" s="12"/>
      <c r="K38" s="12"/>
      <c r="L38" s="15"/>
      <c r="M38" s="15"/>
      <c r="N38" s="15"/>
      <c r="O38" s="15"/>
    </row>
    <row r="39" spans="1:15" s="3" customFormat="1" ht="12" customHeight="1">
      <c r="A39" s="9">
        <v>1</v>
      </c>
      <c r="B39" s="7" t="s">
        <v>78</v>
      </c>
      <c r="C39" s="2" t="s">
        <v>79</v>
      </c>
      <c r="D39" s="5">
        <v>75</v>
      </c>
      <c r="E39" s="5">
        <f t="shared" si="0"/>
        <v>67.5</v>
      </c>
      <c r="F39" s="7">
        <v>1</v>
      </c>
      <c r="G39" s="5">
        <f>D39*F39</f>
        <v>75</v>
      </c>
      <c r="H39" s="5">
        <v>75</v>
      </c>
      <c r="I39" s="114">
        <f t="shared" si="2"/>
        <v>67.5</v>
      </c>
      <c r="J39" s="5">
        <v>67.5</v>
      </c>
      <c r="K39" s="5">
        <f>J39*215.88/1516.02</f>
        <v>9.611944433450747</v>
      </c>
      <c r="L39" s="115">
        <f>SUM(J39:K39)</f>
        <v>77.11194443345074</v>
      </c>
      <c r="M39" s="115">
        <f>L39*1963.23/1536.09</f>
        <v>98.55443539771986</v>
      </c>
      <c r="N39" s="116"/>
      <c r="O39" s="139">
        <v>98.55443539771986</v>
      </c>
    </row>
    <row r="40" spans="1:15" s="1" customFormat="1" ht="12" customHeight="1">
      <c r="A40" s="15"/>
      <c r="B40" s="14" t="s">
        <v>7</v>
      </c>
      <c r="C40" s="13" t="s">
        <v>24</v>
      </c>
      <c r="D40" s="10"/>
      <c r="E40" s="5"/>
      <c r="F40" s="11"/>
      <c r="G40" s="12"/>
      <c r="H40" s="12"/>
      <c r="I40" s="114"/>
      <c r="J40" s="12"/>
      <c r="K40" s="12"/>
      <c r="L40" s="15"/>
      <c r="M40" s="15"/>
      <c r="N40" s="15"/>
      <c r="O40" s="15"/>
    </row>
    <row r="41" spans="1:15" s="1" customFormat="1" ht="12" customHeight="1">
      <c r="A41" s="15"/>
      <c r="B41" s="14" t="s">
        <v>8</v>
      </c>
      <c r="C41" s="13" t="s">
        <v>25</v>
      </c>
      <c r="D41" s="10"/>
      <c r="E41" s="5"/>
      <c r="F41" s="11"/>
      <c r="G41" s="12"/>
      <c r="H41" s="12"/>
      <c r="I41" s="114"/>
      <c r="J41" s="12"/>
      <c r="K41" s="12"/>
      <c r="L41" s="15"/>
      <c r="M41" s="15"/>
      <c r="N41" s="15"/>
      <c r="O41" s="15"/>
    </row>
    <row r="42" spans="1:15" s="1" customFormat="1" ht="12" customHeight="1">
      <c r="A42" s="15"/>
      <c r="B42" s="14" t="s">
        <v>5</v>
      </c>
      <c r="C42" s="16" t="s">
        <v>26</v>
      </c>
      <c r="D42" s="10"/>
      <c r="E42" s="5"/>
      <c r="F42" s="11"/>
      <c r="G42" s="12"/>
      <c r="H42" s="12"/>
      <c r="I42" s="114"/>
      <c r="J42" s="12"/>
      <c r="K42" s="12"/>
      <c r="L42" s="15"/>
      <c r="M42" s="15"/>
      <c r="N42" s="15"/>
      <c r="O42" s="15"/>
    </row>
    <row r="43" spans="1:15" s="1" customFormat="1" ht="12" customHeight="1">
      <c r="A43" s="15"/>
      <c r="B43" s="14" t="s">
        <v>6</v>
      </c>
      <c r="C43" s="13" t="s">
        <v>27</v>
      </c>
      <c r="D43" s="10"/>
      <c r="E43" s="5"/>
      <c r="F43" s="11"/>
      <c r="G43" s="12"/>
      <c r="H43" s="12"/>
      <c r="I43" s="114"/>
      <c r="J43" s="12"/>
      <c r="K43" s="12"/>
      <c r="L43" s="15"/>
      <c r="M43" s="15"/>
      <c r="N43" s="15"/>
      <c r="O43" s="15"/>
    </row>
    <row r="44" spans="1:15" s="22" customFormat="1" ht="12" customHeight="1">
      <c r="A44" s="17">
        <v>1</v>
      </c>
      <c r="B44" s="18">
        <v>5510</v>
      </c>
      <c r="C44" s="19" t="s">
        <v>28</v>
      </c>
      <c r="D44" s="20">
        <v>8</v>
      </c>
      <c r="E44" s="5">
        <f t="shared" si="0"/>
        <v>7.2</v>
      </c>
      <c r="F44" s="21">
        <v>3</v>
      </c>
      <c r="G44" s="5">
        <f aca="true" t="shared" si="3" ref="G44:G56">D44*F44</f>
        <v>24</v>
      </c>
      <c r="H44" s="5"/>
      <c r="I44" s="114">
        <f t="shared" si="2"/>
        <v>21.6</v>
      </c>
      <c r="J44" s="5"/>
      <c r="K44" s="5"/>
      <c r="L44" s="41"/>
      <c r="M44" s="41"/>
      <c r="N44" s="41"/>
      <c r="O44" s="122"/>
    </row>
    <row r="45" spans="1:15" s="22" customFormat="1" ht="12" customHeight="1">
      <c r="A45" s="17">
        <v>2</v>
      </c>
      <c r="B45" s="23">
        <v>5511</v>
      </c>
      <c r="C45" s="24" t="s">
        <v>29</v>
      </c>
      <c r="D45" s="20">
        <v>8</v>
      </c>
      <c r="E45" s="5">
        <f t="shared" si="0"/>
        <v>7.2</v>
      </c>
      <c r="F45" s="21">
        <v>2</v>
      </c>
      <c r="G45" s="5">
        <f t="shared" si="3"/>
        <v>16</v>
      </c>
      <c r="H45" s="5"/>
      <c r="I45" s="114">
        <f t="shared" si="2"/>
        <v>14.4</v>
      </c>
      <c r="J45" s="5"/>
      <c r="K45" s="5"/>
      <c r="L45" s="41"/>
      <c r="M45" s="41"/>
      <c r="N45" s="41"/>
      <c r="O45" s="122"/>
    </row>
    <row r="46" spans="1:15" s="22" customFormat="1" ht="12" customHeight="1">
      <c r="A46" s="17">
        <v>3</v>
      </c>
      <c r="B46" s="25" t="s">
        <v>181</v>
      </c>
      <c r="C46" s="26" t="s">
        <v>30</v>
      </c>
      <c r="D46" s="20">
        <v>0.6</v>
      </c>
      <c r="E46" s="5">
        <f t="shared" si="0"/>
        <v>0.54</v>
      </c>
      <c r="F46" s="21">
        <v>3</v>
      </c>
      <c r="G46" s="5">
        <f t="shared" si="3"/>
        <v>1.7999999999999998</v>
      </c>
      <c r="H46" s="5"/>
      <c r="I46" s="114">
        <f t="shared" si="2"/>
        <v>1.6199999999999999</v>
      </c>
      <c r="J46" s="5"/>
      <c r="K46" s="5"/>
      <c r="L46" s="41"/>
      <c r="M46" s="41"/>
      <c r="N46" s="41"/>
      <c r="O46" s="122"/>
    </row>
    <row r="47" spans="1:15" s="22" customFormat="1" ht="12" customHeight="1">
      <c r="A47" s="17">
        <v>4</v>
      </c>
      <c r="B47" s="18" t="s">
        <v>182</v>
      </c>
      <c r="C47" s="19" t="s">
        <v>31</v>
      </c>
      <c r="D47" s="20">
        <v>0.6</v>
      </c>
      <c r="E47" s="5">
        <f t="shared" si="0"/>
        <v>0.54</v>
      </c>
      <c r="F47" s="21">
        <v>2</v>
      </c>
      <c r="G47" s="5">
        <f t="shared" si="3"/>
        <v>1.2</v>
      </c>
      <c r="H47" s="5"/>
      <c r="I47" s="114">
        <f t="shared" si="2"/>
        <v>1.08</v>
      </c>
      <c r="J47" s="5"/>
      <c r="K47" s="5"/>
      <c r="L47" s="41"/>
      <c r="M47" s="41"/>
      <c r="N47" s="41"/>
      <c r="O47" s="122"/>
    </row>
    <row r="48" spans="1:15" s="22" customFormat="1" ht="12" customHeight="1">
      <c r="A48" s="17">
        <v>5</v>
      </c>
      <c r="B48" s="27" t="s">
        <v>183</v>
      </c>
      <c r="C48" s="28" t="s">
        <v>32</v>
      </c>
      <c r="D48" s="29">
        <v>0.6</v>
      </c>
      <c r="E48" s="5">
        <f t="shared" si="0"/>
        <v>0.54</v>
      </c>
      <c r="F48" s="27">
        <v>2</v>
      </c>
      <c r="G48" s="5">
        <f t="shared" si="3"/>
        <v>1.2</v>
      </c>
      <c r="H48" s="5"/>
      <c r="I48" s="114">
        <f t="shared" si="2"/>
        <v>1.08</v>
      </c>
      <c r="J48" s="5"/>
      <c r="K48" s="5"/>
      <c r="L48" s="41"/>
      <c r="M48" s="41"/>
      <c r="N48" s="41"/>
      <c r="O48" s="122"/>
    </row>
    <row r="49" spans="1:15" s="22" customFormat="1" ht="12" customHeight="1">
      <c r="A49" s="17">
        <v>6</v>
      </c>
      <c r="B49" s="30">
        <v>5541</v>
      </c>
      <c r="C49" s="31" t="s">
        <v>33</v>
      </c>
      <c r="D49" s="32">
        <v>8</v>
      </c>
      <c r="E49" s="5">
        <f t="shared" si="0"/>
        <v>7.2</v>
      </c>
      <c r="F49" s="30">
        <v>2</v>
      </c>
      <c r="G49" s="5">
        <f t="shared" si="3"/>
        <v>16</v>
      </c>
      <c r="H49" s="5"/>
      <c r="I49" s="114">
        <f t="shared" si="2"/>
        <v>14.4</v>
      </c>
      <c r="J49" s="5"/>
      <c r="K49" s="5"/>
      <c r="L49" s="41"/>
      <c r="M49" s="41"/>
      <c r="N49" s="41"/>
      <c r="O49" s="122"/>
    </row>
    <row r="50" spans="1:15" s="22" customFormat="1" ht="12" customHeight="1">
      <c r="A50" s="17">
        <v>7</v>
      </c>
      <c r="B50" s="33" t="s">
        <v>34</v>
      </c>
      <c r="C50" s="24" t="s">
        <v>35</v>
      </c>
      <c r="D50" s="29">
        <v>5</v>
      </c>
      <c r="E50" s="5">
        <f t="shared" si="0"/>
        <v>4.5</v>
      </c>
      <c r="F50" s="34">
        <v>2</v>
      </c>
      <c r="G50" s="5">
        <f t="shared" si="3"/>
        <v>10</v>
      </c>
      <c r="H50" s="5"/>
      <c r="I50" s="114">
        <f t="shared" si="2"/>
        <v>9</v>
      </c>
      <c r="J50" s="5"/>
      <c r="K50" s="5"/>
      <c r="L50" s="41"/>
      <c r="M50" s="41"/>
      <c r="N50" s="41"/>
      <c r="O50" s="122"/>
    </row>
    <row r="51" spans="1:15" s="39" customFormat="1" ht="12" customHeight="1">
      <c r="A51" s="36">
        <v>8</v>
      </c>
      <c r="B51" s="37" t="s">
        <v>36</v>
      </c>
      <c r="C51" s="22" t="s">
        <v>37</v>
      </c>
      <c r="D51" s="38">
        <v>5</v>
      </c>
      <c r="E51" s="5">
        <f t="shared" si="0"/>
        <v>4.5</v>
      </c>
      <c r="F51" s="34">
        <v>2</v>
      </c>
      <c r="G51" s="5">
        <f t="shared" si="3"/>
        <v>10</v>
      </c>
      <c r="H51" s="5"/>
      <c r="I51" s="114">
        <f t="shared" si="2"/>
        <v>9</v>
      </c>
      <c r="J51" s="5"/>
      <c r="K51" s="5"/>
      <c r="L51" s="117"/>
      <c r="M51" s="117"/>
      <c r="N51" s="117"/>
      <c r="O51" s="123"/>
    </row>
    <row r="52" spans="1:15" s="22" customFormat="1" ht="12" customHeight="1">
      <c r="A52" s="36">
        <v>9</v>
      </c>
      <c r="B52" s="40" t="s">
        <v>38</v>
      </c>
      <c r="C52" s="41" t="s">
        <v>39</v>
      </c>
      <c r="D52" s="29">
        <v>5</v>
      </c>
      <c r="E52" s="5">
        <f t="shared" si="0"/>
        <v>4.5</v>
      </c>
      <c r="F52" s="34">
        <v>1</v>
      </c>
      <c r="G52" s="5">
        <f t="shared" si="3"/>
        <v>5</v>
      </c>
      <c r="H52" s="5"/>
      <c r="I52" s="114">
        <f t="shared" si="2"/>
        <v>4.5</v>
      </c>
      <c r="J52" s="5"/>
      <c r="K52" s="5"/>
      <c r="L52" s="41"/>
      <c r="M52" s="41"/>
      <c r="N52" s="41"/>
      <c r="O52" s="122"/>
    </row>
    <row r="53" spans="1:15" s="22" customFormat="1" ht="12" customHeight="1">
      <c r="A53" s="36">
        <v>10</v>
      </c>
      <c r="B53" s="42">
        <v>5525</v>
      </c>
      <c r="C53" s="41" t="s">
        <v>40</v>
      </c>
      <c r="D53" s="29">
        <v>8</v>
      </c>
      <c r="E53" s="5">
        <f t="shared" si="0"/>
        <v>7.2</v>
      </c>
      <c r="F53" s="34">
        <v>2</v>
      </c>
      <c r="G53" s="5">
        <f t="shared" si="3"/>
        <v>16</v>
      </c>
      <c r="H53" s="5"/>
      <c r="I53" s="114">
        <f t="shared" si="2"/>
        <v>14.4</v>
      </c>
      <c r="J53" s="5"/>
      <c r="K53" s="5"/>
      <c r="L53" s="41"/>
      <c r="M53" s="41"/>
      <c r="N53" s="41"/>
      <c r="O53" s="122"/>
    </row>
    <row r="54" spans="1:15" s="22" customFormat="1" ht="66" customHeight="1">
      <c r="A54" s="36">
        <v>11</v>
      </c>
      <c r="B54" s="34">
        <v>322</v>
      </c>
      <c r="C54" s="43" t="s">
        <v>41</v>
      </c>
      <c r="D54" s="5">
        <v>100</v>
      </c>
      <c r="E54" s="5">
        <v>80</v>
      </c>
      <c r="F54" s="34">
        <v>1</v>
      </c>
      <c r="G54" s="5">
        <f t="shared" si="3"/>
        <v>100</v>
      </c>
      <c r="H54" s="5"/>
      <c r="I54" s="114">
        <v>80</v>
      </c>
      <c r="J54" s="5"/>
      <c r="K54" s="5"/>
      <c r="L54" s="41"/>
      <c r="M54" s="41"/>
      <c r="N54" s="41"/>
      <c r="O54" s="122"/>
    </row>
    <row r="55" spans="1:15" s="45" customFormat="1" ht="12" customHeight="1">
      <c r="A55" s="36">
        <v>12</v>
      </c>
      <c r="B55" s="34">
        <v>324</v>
      </c>
      <c r="C55" s="44" t="s">
        <v>42</v>
      </c>
      <c r="D55" s="29">
        <v>110</v>
      </c>
      <c r="E55" s="5">
        <f t="shared" si="0"/>
        <v>99</v>
      </c>
      <c r="F55" s="34">
        <v>1</v>
      </c>
      <c r="G55" s="5">
        <f t="shared" si="3"/>
        <v>110</v>
      </c>
      <c r="H55" s="5"/>
      <c r="I55" s="114">
        <f t="shared" si="2"/>
        <v>99</v>
      </c>
      <c r="J55" s="5"/>
      <c r="K55" s="5"/>
      <c r="L55" s="118"/>
      <c r="M55" s="118"/>
      <c r="N55" s="118"/>
      <c r="O55" s="124"/>
    </row>
    <row r="56" spans="1:15" s="22" customFormat="1" ht="12" customHeight="1">
      <c r="A56" s="36">
        <v>13</v>
      </c>
      <c r="B56" s="34">
        <v>325</v>
      </c>
      <c r="C56" s="44" t="s">
        <v>43</v>
      </c>
      <c r="D56" s="35">
        <v>15</v>
      </c>
      <c r="E56" s="5">
        <f t="shared" si="0"/>
        <v>13.5</v>
      </c>
      <c r="F56" s="34">
        <v>1</v>
      </c>
      <c r="G56" s="5">
        <f t="shared" si="3"/>
        <v>15</v>
      </c>
      <c r="H56" s="5">
        <f>SUM(G44:G56)</f>
        <v>326.2</v>
      </c>
      <c r="I56" s="114">
        <f t="shared" si="2"/>
        <v>13.5</v>
      </c>
      <c r="J56" s="5">
        <f>SUM(I44:I56)</f>
        <v>283.58</v>
      </c>
      <c r="K56" s="5">
        <f>J56*215.88/1516.02</f>
        <v>40.381558554636484</v>
      </c>
      <c r="L56" s="115">
        <f>SUM(J56:K56)</f>
        <v>323.96155855463644</v>
      </c>
      <c r="M56" s="115">
        <f>L56*1963.23/1536.09</f>
        <v>414.0454339271911</v>
      </c>
      <c r="N56" s="41"/>
      <c r="O56" s="129">
        <v>414.0454339271911</v>
      </c>
    </row>
    <row r="57" spans="1:15" s="1" customFormat="1" ht="12" customHeight="1">
      <c r="A57" s="15"/>
      <c r="B57" s="14" t="s">
        <v>7</v>
      </c>
      <c r="C57" s="13" t="s">
        <v>130</v>
      </c>
      <c r="D57" s="10"/>
      <c r="E57" s="5"/>
      <c r="F57" s="11"/>
      <c r="G57" s="12"/>
      <c r="H57" s="12"/>
      <c r="I57" s="114"/>
      <c r="J57" s="12"/>
      <c r="K57" s="12"/>
      <c r="L57" s="15"/>
      <c r="M57" s="15"/>
      <c r="N57" s="15"/>
      <c r="O57" s="15"/>
    </row>
    <row r="58" spans="1:15" s="1" customFormat="1" ht="12" customHeight="1">
      <c r="A58" s="15"/>
      <c r="B58" s="14" t="s">
        <v>8</v>
      </c>
      <c r="C58" s="13" t="s">
        <v>131</v>
      </c>
      <c r="D58" s="10"/>
      <c r="E58" s="5"/>
      <c r="F58" s="11"/>
      <c r="G58" s="12"/>
      <c r="H58" s="12"/>
      <c r="I58" s="114"/>
      <c r="J58" s="12"/>
      <c r="K58" s="12"/>
      <c r="L58" s="15"/>
      <c r="M58" s="15"/>
      <c r="N58" s="15"/>
      <c r="O58" s="15"/>
    </row>
    <row r="59" spans="1:15" s="1" customFormat="1" ht="12" customHeight="1">
      <c r="A59" s="15"/>
      <c r="B59" s="14" t="s">
        <v>5</v>
      </c>
      <c r="C59" s="16" t="s">
        <v>132</v>
      </c>
      <c r="D59" s="10"/>
      <c r="E59" s="5"/>
      <c r="F59" s="11"/>
      <c r="G59" s="12"/>
      <c r="H59" s="12"/>
      <c r="I59" s="114"/>
      <c r="J59" s="12"/>
      <c r="K59" s="12"/>
      <c r="L59" s="15"/>
      <c r="M59" s="15"/>
      <c r="N59" s="15"/>
      <c r="O59" s="15"/>
    </row>
    <row r="60" spans="1:15" s="1" customFormat="1" ht="12" customHeight="1">
      <c r="A60" s="15"/>
      <c r="B60" s="14" t="s">
        <v>6</v>
      </c>
      <c r="C60" s="13">
        <v>91086017</v>
      </c>
      <c r="D60" s="10"/>
      <c r="E60" s="5"/>
      <c r="F60" s="11"/>
      <c r="G60" s="12"/>
      <c r="H60" s="12"/>
      <c r="I60" s="114"/>
      <c r="J60" s="12"/>
      <c r="K60" s="12"/>
      <c r="L60" s="15"/>
      <c r="M60" s="15"/>
      <c r="N60" s="15"/>
      <c r="O60" s="15"/>
    </row>
    <row r="61" spans="1:15" s="3" customFormat="1" ht="12" customHeight="1">
      <c r="A61" s="9">
        <v>1</v>
      </c>
      <c r="B61" s="7">
        <v>6990</v>
      </c>
      <c r="C61" s="2" t="s">
        <v>129</v>
      </c>
      <c r="D61" s="5">
        <v>10</v>
      </c>
      <c r="E61" s="5">
        <f t="shared" si="0"/>
        <v>9</v>
      </c>
      <c r="F61" s="7">
        <v>6</v>
      </c>
      <c r="G61" s="5">
        <f aca="true" t="shared" si="4" ref="G61:G66">D61*F61</f>
        <v>60</v>
      </c>
      <c r="H61" s="5"/>
      <c r="I61" s="114">
        <f t="shared" si="2"/>
        <v>54</v>
      </c>
      <c r="J61" s="5"/>
      <c r="K61" s="5"/>
      <c r="L61" s="116"/>
      <c r="M61" s="116"/>
      <c r="N61" s="116"/>
      <c r="O61" s="122"/>
    </row>
    <row r="62" spans="1:15" s="3" customFormat="1" ht="12" customHeight="1">
      <c r="A62" s="9">
        <v>2</v>
      </c>
      <c r="B62" s="7" t="s">
        <v>34</v>
      </c>
      <c r="C62" s="2" t="s">
        <v>133</v>
      </c>
      <c r="D62" s="5">
        <v>5</v>
      </c>
      <c r="E62" s="5">
        <f t="shared" si="0"/>
        <v>4.5</v>
      </c>
      <c r="F62" s="7">
        <v>1</v>
      </c>
      <c r="G62" s="5">
        <f t="shared" si="4"/>
        <v>5</v>
      </c>
      <c r="H62" s="5"/>
      <c r="I62" s="114">
        <f t="shared" si="2"/>
        <v>4.5</v>
      </c>
      <c r="J62" s="5"/>
      <c r="K62" s="5"/>
      <c r="L62" s="116"/>
      <c r="M62" s="116"/>
      <c r="N62" s="116"/>
      <c r="O62" s="122"/>
    </row>
    <row r="63" spans="1:15" s="3" customFormat="1" ht="12" customHeight="1">
      <c r="A63" s="9">
        <v>3</v>
      </c>
      <c r="B63" s="7" t="s">
        <v>59</v>
      </c>
      <c r="C63" s="2" t="s">
        <v>134</v>
      </c>
      <c r="D63" s="5">
        <v>5</v>
      </c>
      <c r="E63" s="5">
        <f>D63*0.9</f>
        <v>4.5</v>
      </c>
      <c r="F63" s="7">
        <v>1</v>
      </c>
      <c r="G63" s="5">
        <f t="shared" si="4"/>
        <v>5</v>
      </c>
      <c r="H63" s="5"/>
      <c r="I63" s="114">
        <f>G63*0.9</f>
        <v>4.5</v>
      </c>
      <c r="J63" s="5"/>
      <c r="K63" s="5"/>
      <c r="L63" s="116"/>
      <c r="M63" s="116"/>
      <c r="N63" s="116"/>
      <c r="O63" s="122"/>
    </row>
    <row r="64" spans="1:15" s="3" customFormat="1" ht="12" customHeight="1">
      <c r="A64" s="9">
        <v>4</v>
      </c>
      <c r="B64" s="7" t="s">
        <v>36</v>
      </c>
      <c r="C64" s="2" t="s">
        <v>135</v>
      </c>
      <c r="D64" s="5">
        <v>5</v>
      </c>
      <c r="E64" s="5">
        <f>D64*0.9</f>
        <v>4.5</v>
      </c>
      <c r="F64" s="7">
        <v>1</v>
      </c>
      <c r="G64" s="5">
        <f t="shared" si="4"/>
        <v>5</v>
      </c>
      <c r="H64" s="5"/>
      <c r="I64" s="114">
        <f>G64*0.9</f>
        <v>4.5</v>
      </c>
      <c r="J64" s="5"/>
      <c r="K64" s="5"/>
      <c r="L64" s="116"/>
      <c r="M64" s="116"/>
      <c r="N64" s="116"/>
      <c r="O64" s="122"/>
    </row>
    <row r="65" spans="1:15" s="3" customFormat="1" ht="12" customHeight="1">
      <c r="A65" s="9">
        <v>5</v>
      </c>
      <c r="B65" s="7">
        <v>5510</v>
      </c>
      <c r="C65" s="2" t="s">
        <v>136</v>
      </c>
      <c r="D65" s="5">
        <v>8</v>
      </c>
      <c r="E65" s="5">
        <f>D65*0.9</f>
        <v>7.2</v>
      </c>
      <c r="F65" s="7">
        <v>1</v>
      </c>
      <c r="G65" s="5">
        <f t="shared" si="4"/>
        <v>8</v>
      </c>
      <c r="H65" s="5"/>
      <c r="I65" s="114">
        <f>G65*0.9</f>
        <v>7.2</v>
      </c>
      <c r="J65" s="5"/>
      <c r="K65" s="5"/>
      <c r="L65" s="116"/>
      <c r="M65" s="116"/>
      <c r="N65" s="116"/>
      <c r="O65" s="122"/>
    </row>
    <row r="66" spans="1:15" s="3" customFormat="1" ht="12" customHeight="1">
      <c r="A66" s="9">
        <v>6</v>
      </c>
      <c r="B66" s="7">
        <v>163</v>
      </c>
      <c r="C66" s="2" t="s">
        <v>137</v>
      </c>
      <c r="D66" s="5">
        <v>12.95</v>
      </c>
      <c r="E66" s="5">
        <f>D66*0.9</f>
        <v>11.655</v>
      </c>
      <c r="F66" s="7">
        <v>1</v>
      </c>
      <c r="G66" s="5">
        <f t="shared" si="4"/>
        <v>12.95</v>
      </c>
      <c r="H66" s="5">
        <f>SUM(G61:G66)</f>
        <v>95.95</v>
      </c>
      <c r="I66" s="114">
        <f>G66*0.9</f>
        <v>11.655</v>
      </c>
      <c r="J66" s="5">
        <f>SUM(I61:I66)</f>
        <v>86.355</v>
      </c>
      <c r="K66" s="5">
        <f>J66*215.88/1516.02</f>
        <v>12.29688091186132</v>
      </c>
      <c r="L66" s="115">
        <f>SUM(J66:K66)</f>
        <v>98.65188091186133</v>
      </c>
      <c r="M66" s="115">
        <f>L66*1963.23/1536.09</f>
        <v>126.08397435214964</v>
      </c>
      <c r="N66" s="116"/>
      <c r="O66" s="129">
        <v>126.08397435214964</v>
      </c>
    </row>
    <row r="67" spans="1:15" s="1" customFormat="1" ht="12" customHeight="1">
      <c r="A67" s="15"/>
      <c r="B67" s="14" t="s">
        <v>7</v>
      </c>
      <c r="C67" s="66" t="s">
        <v>112</v>
      </c>
      <c r="D67" s="67"/>
      <c r="E67" s="5" t="s">
        <v>178</v>
      </c>
      <c r="F67" s="68"/>
      <c r="G67" s="12"/>
      <c r="H67" s="12"/>
      <c r="I67" s="114"/>
      <c r="J67" s="12"/>
      <c r="K67" s="12"/>
      <c r="L67" s="15"/>
      <c r="M67" s="15"/>
      <c r="N67" s="15"/>
      <c r="O67" s="15"/>
    </row>
    <row r="68" spans="1:15" s="1" customFormat="1" ht="12" customHeight="1">
      <c r="A68" s="15"/>
      <c r="B68" s="14" t="s">
        <v>8</v>
      </c>
      <c r="C68" s="66" t="s">
        <v>113</v>
      </c>
      <c r="D68" s="67"/>
      <c r="E68" s="5">
        <f aca="true" t="shared" si="5" ref="E68:E73">D68*0.9</f>
        <v>0</v>
      </c>
      <c r="F68" s="68"/>
      <c r="G68" s="12"/>
      <c r="H68" s="12"/>
      <c r="I68" s="114"/>
      <c r="J68" s="12"/>
      <c r="K68" s="12"/>
      <c r="L68" s="15"/>
      <c r="M68" s="15"/>
      <c r="N68" s="15"/>
      <c r="O68" s="15"/>
    </row>
    <row r="69" spans="1:15" s="1" customFormat="1" ht="12" customHeight="1">
      <c r="A69" s="15"/>
      <c r="B69" s="14" t="s">
        <v>5</v>
      </c>
      <c r="C69" s="69" t="s">
        <v>114</v>
      </c>
      <c r="D69" s="67"/>
      <c r="E69" s="5">
        <f t="shared" si="5"/>
        <v>0</v>
      </c>
      <c r="F69" s="68"/>
      <c r="G69" s="12"/>
      <c r="H69" s="12"/>
      <c r="I69" s="114"/>
      <c r="J69" s="12"/>
      <c r="K69" s="12"/>
      <c r="L69" s="15"/>
      <c r="M69" s="15"/>
      <c r="N69" s="15"/>
      <c r="O69" s="15"/>
    </row>
    <row r="70" spans="1:15" s="1" customFormat="1" ht="12" customHeight="1">
      <c r="A70" s="15"/>
      <c r="B70" s="14" t="s">
        <v>6</v>
      </c>
      <c r="C70" s="66">
        <v>98176270</v>
      </c>
      <c r="D70" s="67"/>
      <c r="E70" s="5">
        <f t="shared" si="5"/>
        <v>0</v>
      </c>
      <c r="F70" s="68"/>
      <c r="G70" s="12"/>
      <c r="H70" s="12"/>
      <c r="I70" s="114"/>
      <c r="J70" s="12"/>
      <c r="K70" s="12"/>
      <c r="L70" s="15"/>
      <c r="M70" s="15"/>
      <c r="N70" s="15"/>
      <c r="O70" s="15"/>
    </row>
    <row r="71" spans="1:17" s="74" customFormat="1" ht="12.75" customHeight="1">
      <c r="A71" s="70">
        <v>1</v>
      </c>
      <c r="B71" s="60" t="s">
        <v>34</v>
      </c>
      <c r="C71" s="71" t="s">
        <v>115</v>
      </c>
      <c r="D71" s="72">
        <v>5</v>
      </c>
      <c r="E71" s="5">
        <f t="shared" si="5"/>
        <v>4.5</v>
      </c>
      <c r="F71" s="73">
        <v>2</v>
      </c>
      <c r="G71" s="5">
        <f>D71*F71</f>
        <v>10</v>
      </c>
      <c r="H71" s="5"/>
      <c r="I71" s="114">
        <f>G71*0.9</f>
        <v>9</v>
      </c>
      <c r="J71" s="5"/>
      <c r="K71" s="5"/>
      <c r="L71" s="15"/>
      <c r="M71" s="15"/>
      <c r="N71" s="15"/>
      <c r="O71" s="15"/>
      <c r="P71" s="1"/>
      <c r="Q71" s="1"/>
    </row>
    <row r="72" spans="1:15" s="79" customFormat="1" ht="12.75" customHeight="1">
      <c r="A72" s="70">
        <v>2</v>
      </c>
      <c r="B72" s="53" t="s">
        <v>36</v>
      </c>
      <c r="C72" s="75" t="s">
        <v>116</v>
      </c>
      <c r="D72" s="76">
        <v>5</v>
      </c>
      <c r="E72" s="5">
        <f t="shared" si="5"/>
        <v>4.5</v>
      </c>
      <c r="F72" s="77">
        <v>2</v>
      </c>
      <c r="G72" s="5">
        <f>D72*F72</f>
        <v>10</v>
      </c>
      <c r="H72" s="5"/>
      <c r="I72" s="114">
        <f>G72*0.9</f>
        <v>9</v>
      </c>
      <c r="J72" s="5"/>
      <c r="K72" s="5"/>
      <c r="L72" s="119"/>
      <c r="M72" s="119"/>
      <c r="N72" s="119"/>
      <c r="O72" s="125"/>
    </row>
    <row r="73" spans="1:15" s="79" customFormat="1" ht="12.75" customHeight="1">
      <c r="A73" s="70">
        <v>3</v>
      </c>
      <c r="B73" s="53" t="s">
        <v>59</v>
      </c>
      <c r="C73" s="75" t="s">
        <v>117</v>
      </c>
      <c r="D73" s="76">
        <v>5</v>
      </c>
      <c r="E73" s="5">
        <f t="shared" si="5"/>
        <v>4.5</v>
      </c>
      <c r="F73" s="77">
        <v>2</v>
      </c>
      <c r="G73" s="5">
        <f>D73*F73</f>
        <v>10</v>
      </c>
      <c r="H73" s="5">
        <f>SUM(G71:G73)</f>
        <v>30</v>
      </c>
      <c r="I73" s="114">
        <f>G73*0.9</f>
        <v>9</v>
      </c>
      <c r="J73" s="5">
        <f>SUM(I71:I73)</f>
        <v>27</v>
      </c>
      <c r="K73" s="5">
        <f>J73*215.88/1516.02</f>
        <v>3.8447777733802986</v>
      </c>
      <c r="L73" s="115">
        <f>SUM(J73:K73)</f>
        <v>30.844777773380297</v>
      </c>
      <c r="M73" s="115">
        <f>L73*1963.23/1536.09</f>
        <v>39.421774159087946</v>
      </c>
      <c r="N73" s="119"/>
      <c r="O73" s="139">
        <v>39.421774159087946</v>
      </c>
    </row>
    <row r="74" spans="1:15" s="1" customFormat="1" ht="12" customHeight="1">
      <c r="A74" s="15"/>
      <c r="B74" s="14" t="s">
        <v>7</v>
      </c>
      <c r="C74" s="13" t="s">
        <v>70</v>
      </c>
      <c r="D74" s="10"/>
      <c r="E74" s="5" t="s">
        <v>178</v>
      </c>
      <c r="F74" s="11"/>
      <c r="G74" s="12"/>
      <c r="H74" s="12"/>
      <c r="I74" s="114"/>
      <c r="J74" s="12"/>
      <c r="K74" s="12"/>
      <c r="L74" s="15"/>
      <c r="M74" s="15"/>
      <c r="N74" s="15"/>
      <c r="O74" s="15"/>
    </row>
    <row r="75" spans="1:15" s="1" customFormat="1" ht="12" customHeight="1">
      <c r="A75" s="15"/>
      <c r="B75" s="14" t="s">
        <v>8</v>
      </c>
      <c r="C75" s="13" t="s">
        <v>71</v>
      </c>
      <c r="D75" s="10"/>
      <c r="E75" s="5"/>
      <c r="F75" s="11"/>
      <c r="G75" s="12"/>
      <c r="H75" s="12"/>
      <c r="I75" s="114"/>
      <c r="J75" s="12"/>
      <c r="K75" s="12"/>
      <c r="L75" s="15"/>
      <c r="M75" s="15"/>
      <c r="N75" s="15"/>
      <c r="O75" s="15"/>
    </row>
    <row r="76" spans="1:15" s="1" customFormat="1" ht="12" customHeight="1">
      <c r="A76" s="15"/>
      <c r="B76" s="14" t="s">
        <v>5</v>
      </c>
      <c r="C76" s="16" t="s">
        <v>72</v>
      </c>
      <c r="D76" s="10"/>
      <c r="E76" s="5"/>
      <c r="F76" s="11"/>
      <c r="G76" s="12"/>
      <c r="H76" s="12"/>
      <c r="I76" s="114"/>
      <c r="J76" s="12"/>
      <c r="K76" s="12"/>
      <c r="L76" s="15"/>
      <c r="M76" s="15"/>
      <c r="N76" s="15"/>
      <c r="O76" s="15"/>
    </row>
    <row r="77" spans="1:15" s="1" customFormat="1" ht="12" customHeight="1">
      <c r="A77" s="15"/>
      <c r="B77" s="14" t="s">
        <v>6</v>
      </c>
      <c r="C77" s="13">
        <v>92726228</v>
      </c>
      <c r="D77" s="10"/>
      <c r="E77" s="5"/>
      <c r="F77" s="11"/>
      <c r="G77" s="12"/>
      <c r="H77" s="12"/>
      <c r="I77" s="114"/>
      <c r="J77" s="12"/>
      <c r="K77" s="12"/>
      <c r="L77" s="15"/>
      <c r="M77" s="15"/>
      <c r="N77" s="15"/>
      <c r="O77" s="15"/>
    </row>
    <row r="78" spans="1:15" s="3" customFormat="1" ht="12" customHeight="1">
      <c r="A78" s="9">
        <v>1</v>
      </c>
      <c r="B78" s="7">
        <v>5753</v>
      </c>
      <c r="C78" s="2" t="s">
        <v>73</v>
      </c>
      <c r="D78" s="5">
        <v>5.5</v>
      </c>
      <c r="E78" s="5">
        <v>5.25</v>
      </c>
      <c r="F78" s="7">
        <v>13</v>
      </c>
      <c r="G78" s="5">
        <f>D78*F78</f>
        <v>71.5</v>
      </c>
      <c r="H78" s="5">
        <v>71.5</v>
      </c>
      <c r="I78" s="5">
        <v>68.25</v>
      </c>
      <c r="J78" s="5">
        <v>68.25</v>
      </c>
      <c r="K78" s="5">
        <f>J78*215.88/1516.02</f>
        <v>9.718743816044643</v>
      </c>
      <c r="L78" s="115">
        <f>SUM(J78:K78)</f>
        <v>77.96874381604465</v>
      </c>
      <c r="M78" s="115">
        <f>L78*1963.23/1536.09</f>
        <v>99.64948467991677</v>
      </c>
      <c r="N78" s="116"/>
      <c r="O78" s="129">
        <v>89.68453621192508</v>
      </c>
    </row>
    <row r="79" spans="1:15" s="1" customFormat="1" ht="12" customHeight="1">
      <c r="A79" s="15"/>
      <c r="B79" s="14" t="s">
        <v>7</v>
      </c>
      <c r="C79" s="13" t="s">
        <v>148</v>
      </c>
      <c r="D79" s="10"/>
      <c r="E79" s="5" t="s">
        <v>178</v>
      </c>
      <c r="F79" s="11"/>
      <c r="G79" s="12"/>
      <c r="H79" s="12"/>
      <c r="I79" s="114"/>
      <c r="J79" s="12"/>
      <c r="K79" s="12"/>
      <c r="L79" s="15"/>
      <c r="M79" s="15"/>
      <c r="N79" s="15"/>
      <c r="O79" s="15"/>
    </row>
    <row r="80" spans="1:15" s="1" customFormat="1" ht="12" customHeight="1">
      <c r="A80" s="15"/>
      <c r="B80" s="14" t="s">
        <v>8</v>
      </c>
      <c r="C80" s="13" t="s">
        <v>149</v>
      </c>
      <c r="D80" s="10"/>
      <c r="E80" s="5"/>
      <c r="F80" s="11"/>
      <c r="G80" s="12"/>
      <c r="H80" s="12"/>
      <c r="I80" s="114"/>
      <c r="J80" s="12"/>
      <c r="K80" s="12"/>
      <c r="L80" s="15"/>
      <c r="M80" s="15"/>
      <c r="N80" s="15"/>
      <c r="O80" s="15"/>
    </row>
    <row r="81" spans="1:15" s="1" customFormat="1" ht="12" customHeight="1">
      <c r="A81" s="15"/>
      <c r="B81" s="14" t="s">
        <v>5</v>
      </c>
      <c r="C81" s="90" t="s">
        <v>150</v>
      </c>
      <c r="D81" s="10"/>
      <c r="E81" s="5"/>
      <c r="F81" s="11"/>
      <c r="G81" s="12"/>
      <c r="H81" s="12"/>
      <c r="I81" s="114"/>
      <c r="J81" s="12"/>
      <c r="K81" s="12"/>
      <c r="L81" s="15"/>
      <c r="M81" s="15"/>
      <c r="N81" s="15"/>
      <c r="O81" s="15"/>
    </row>
    <row r="82" spans="1:15" s="1" customFormat="1" ht="12" customHeight="1">
      <c r="A82" s="15"/>
      <c r="B82" s="14" t="s">
        <v>6</v>
      </c>
      <c r="C82" s="13">
        <v>97162180</v>
      </c>
      <c r="D82" s="10"/>
      <c r="E82" s="5"/>
      <c r="F82" s="11"/>
      <c r="G82" s="12"/>
      <c r="H82" s="12"/>
      <c r="I82" s="114"/>
      <c r="J82" s="12"/>
      <c r="K82" s="12"/>
      <c r="L82" s="15"/>
      <c r="M82" s="15"/>
      <c r="N82" s="15"/>
      <c r="O82" s="15"/>
    </row>
    <row r="83" spans="1:15" s="3" customFormat="1" ht="12" customHeight="1">
      <c r="A83" s="9">
        <v>1</v>
      </c>
      <c r="B83" s="7" t="s">
        <v>151</v>
      </c>
      <c r="C83" s="2" t="s">
        <v>152</v>
      </c>
      <c r="D83" s="5">
        <v>6</v>
      </c>
      <c r="E83" s="5">
        <f>D83*0.9</f>
        <v>5.4</v>
      </c>
      <c r="F83" s="7">
        <v>1</v>
      </c>
      <c r="G83" s="5">
        <f>D83*F83</f>
        <v>6</v>
      </c>
      <c r="H83" s="5"/>
      <c r="I83" s="114">
        <f>G83*0.9</f>
        <v>5.4</v>
      </c>
      <c r="J83" s="5"/>
      <c r="K83" s="5"/>
      <c r="L83" s="116"/>
      <c r="M83" s="116"/>
      <c r="N83" s="116"/>
      <c r="O83" s="122"/>
    </row>
    <row r="84" spans="1:15" s="3" customFormat="1" ht="12" customHeight="1">
      <c r="A84" s="9">
        <v>2</v>
      </c>
      <c r="B84" s="7" t="s">
        <v>145</v>
      </c>
      <c r="C84" s="2" t="s">
        <v>153</v>
      </c>
      <c r="D84" s="5">
        <v>6</v>
      </c>
      <c r="E84" s="5">
        <f>D84*0.9</f>
        <v>5.4</v>
      </c>
      <c r="F84" s="7">
        <v>1</v>
      </c>
      <c r="G84" s="5">
        <v>6</v>
      </c>
      <c r="H84" s="5">
        <f>SUM(G83:G84)</f>
        <v>12</v>
      </c>
      <c r="I84" s="114">
        <f>G84*0.9</f>
        <v>5.4</v>
      </c>
      <c r="J84" s="5">
        <f>SUM(I83:I84)</f>
        <v>10.8</v>
      </c>
      <c r="K84" s="5">
        <f>J84*215.88/1516.02</f>
        <v>1.5379111093521194</v>
      </c>
      <c r="L84" s="115">
        <f>SUM(J84:K84)</f>
        <v>12.33791110935212</v>
      </c>
      <c r="M84" s="115">
        <f>L84*1963.23/1536.09</f>
        <v>15.76870966363518</v>
      </c>
      <c r="N84" s="116"/>
      <c r="O84" s="139">
        <v>15.76870966363518</v>
      </c>
    </row>
    <row r="85" spans="1:15" s="83" customFormat="1" ht="12" customHeight="1">
      <c r="A85" s="80"/>
      <c r="B85" s="81" t="s">
        <v>7</v>
      </c>
      <c r="C85" s="66" t="s">
        <v>138</v>
      </c>
      <c r="D85" s="67"/>
      <c r="E85" s="5"/>
      <c r="F85" s="68"/>
      <c r="G85" s="82"/>
      <c r="H85" s="82"/>
      <c r="I85" s="114"/>
      <c r="J85" s="82"/>
      <c r="K85" s="82"/>
      <c r="L85" s="80"/>
      <c r="M85" s="80"/>
      <c r="N85" s="80"/>
      <c r="O85" s="80"/>
    </row>
    <row r="86" spans="1:15" s="83" customFormat="1" ht="12" customHeight="1">
      <c r="A86" s="80"/>
      <c r="B86" s="81" t="s">
        <v>8</v>
      </c>
      <c r="C86" s="83" t="s">
        <v>140</v>
      </c>
      <c r="D86" s="67"/>
      <c r="E86" s="5"/>
      <c r="F86" s="68"/>
      <c r="G86" s="82"/>
      <c r="H86" s="82"/>
      <c r="I86" s="114"/>
      <c r="J86" s="82"/>
      <c r="K86" s="82"/>
      <c r="L86" s="80"/>
      <c r="M86" s="80"/>
      <c r="N86" s="80"/>
      <c r="O86" s="80"/>
    </row>
    <row r="87" spans="1:15" s="83" customFormat="1" ht="12" customHeight="1">
      <c r="A87" s="80"/>
      <c r="B87" s="81" t="s">
        <v>5</v>
      </c>
      <c r="C87" s="69" t="s">
        <v>139</v>
      </c>
      <c r="D87" s="67"/>
      <c r="E87" s="5"/>
      <c r="F87" s="68"/>
      <c r="G87" s="82"/>
      <c r="H87" s="82"/>
      <c r="I87" s="114"/>
      <c r="J87" s="82"/>
      <c r="K87" s="82"/>
      <c r="L87" s="80"/>
      <c r="M87" s="80"/>
      <c r="N87" s="80"/>
      <c r="O87" s="80"/>
    </row>
    <row r="88" spans="1:15" s="83" customFormat="1" ht="12" customHeight="1">
      <c r="A88" s="80"/>
      <c r="B88" s="81" t="s">
        <v>6</v>
      </c>
      <c r="C88" s="66">
        <v>97760076</v>
      </c>
      <c r="D88" s="67"/>
      <c r="E88" s="5"/>
      <c r="F88" s="68"/>
      <c r="G88" s="82"/>
      <c r="H88" s="82"/>
      <c r="I88" s="114"/>
      <c r="J88" s="82"/>
      <c r="K88" s="82"/>
      <c r="L88" s="80"/>
      <c r="M88" s="80"/>
      <c r="N88" s="80"/>
      <c r="O88" s="80"/>
    </row>
    <row r="89" spans="1:15" s="87" customFormat="1" ht="12" customHeight="1">
      <c r="A89" s="84">
        <v>1</v>
      </c>
      <c r="B89" s="85" t="s">
        <v>141</v>
      </c>
      <c r="C89" s="86" t="s">
        <v>142</v>
      </c>
      <c r="D89" s="76">
        <v>6</v>
      </c>
      <c r="E89" s="5">
        <f>D89*0.9</f>
        <v>5.4</v>
      </c>
      <c r="F89" s="85">
        <v>1</v>
      </c>
      <c r="G89" s="5">
        <f>D89*F89</f>
        <v>6</v>
      </c>
      <c r="H89" s="5"/>
      <c r="I89" s="114">
        <f>G89*0.9</f>
        <v>5.4</v>
      </c>
      <c r="J89" s="5"/>
      <c r="K89" s="5"/>
      <c r="L89" s="120"/>
      <c r="M89" s="120"/>
      <c r="N89" s="120"/>
      <c r="O89" s="126"/>
    </row>
    <row r="90" spans="1:15" s="87" customFormat="1" ht="12" customHeight="1">
      <c r="A90" s="84">
        <v>2</v>
      </c>
      <c r="B90" s="85" t="s">
        <v>143</v>
      </c>
      <c r="C90" s="86" t="s">
        <v>144</v>
      </c>
      <c r="D90" s="76">
        <v>6</v>
      </c>
      <c r="E90" s="5">
        <f>D90*0.9</f>
        <v>5.4</v>
      </c>
      <c r="F90" s="85">
        <v>1</v>
      </c>
      <c r="G90" s="5">
        <f>D90*F90</f>
        <v>6</v>
      </c>
      <c r="H90" s="5"/>
      <c r="I90" s="114">
        <f>G90*0.9</f>
        <v>5.4</v>
      </c>
      <c r="J90" s="5"/>
      <c r="K90" s="5"/>
      <c r="L90" s="120"/>
      <c r="M90" s="120"/>
      <c r="N90" s="120"/>
      <c r="O90" s="126"/>
    </row>
    <row r="91" spans="1:15" s="87" customFormat="1" ht="12" customHeight="1">
      <c r="A91" s="84">
        <v>3</v>
      </c>
      <c r="B91" s="85" t="s">
        <v>145</v>
      </c>
      <c r="C91" s="86" t="s">
        <v>146</v>
      </c>
      <c r="D91" s="76">
        <v>6</v>
      </c>
      <c r="E91" s="5">
        <f>D91*0.9</f>
        <v>5.4</v>
      </c>
      <c r="F91" s="85">
        <v>1</v>
      </c>
      <c r="G91" s="5">
        <f>D91*F91</f>
        <v>6</v>
      </c>
      <c r="H91" s="5"/>
      <c r="I91" s="114">
        <f>G91*0.9</f>
        <v>5.4</v>
      </c>
      <c r="J91" s="5"/>
      <c r="K91" s="5"/>
      <c r="L91" s="120"/>
      <c r="M91" s="120"/>
      <c r="N91" s="120"/>
      <c r="O91" s="126"/>
    </row>
    <row r="92" spans="1:15" s="87" customFormat="1" ht="12" customHeight="1">
      <c r="A92" s="84">
        <v>4</v>
      </c>
      <c r="B92" s="85">
        <v>262</v>
      </c>
      <c r="C92" s="86" t="s">
        <v>147</v>
      </c>
      <c r="D92" s="76">
        <v>14</v>
      </c>
      <c r="E92" s="5">
        <f>D92*0.9</f>
        <v>12.6</v>
      </c>
      <c r="F92" s="85">
        <v>1</v>
      </c>
      <c r="G92" s="5">
        <f>D92*F92</f>
        <v>14</v>
      </c>
      <c r="H92" s="5">
        <f>SUM(G89:G92)</f>
        <v>32</v>
      </c>
      <c r="I92" s="114">
        <f>G92*0.9</f>
        <v>12.6</v>
      </c>
      <c r="J92" s="5">
        <f>SUM(I89:I92)</f>
        <v>28.800000000000004</v>
      </c>
      <c r="K92" s="5">
        <f>J92*215.88/1516.02</f>
        <v>4.101096291605653</v>
      </c>
      <c r="L92" s="115">
        <f>SUM(J92:K92)</f>
        <v>32.901096291605654</v>
      </c>
      <c r="M92" s="115">
        <f>L92*1963.23/1536.09</f>
        <v>42.04989243636049</v>
      </c>
      <c r="N92" s="120"/>
      <c r="O92" s="129">
        <v>42.04989243636049</v>
      </c>
    </row>
    <row r="93" spans="1:15" s="83" customFormat="1" ht="12" customHeight="1">
      <c r="A93" s="80"/>
      <c r="B93" s="81" t="s">
        <v>7</v>
      </c>
      <c r="C93" s="66" t="s">
        <v>118</v>
      </c>
      <c r="D93" s="67"/>
      <c r="E93" s="5"/>
      <c r="F93" s="68"/>
      <c r="G93" s="82"/>
      <c r="H93" s="82"/>
      <c r="I93" s="114"/>
      <c r="J93" s="82"/>
      <c r="K93" s="82"/>
      <c r="L93" s="80"/>
      <c r="M93" s="80"/>
      <c r="N93" s="80"/>
      <c r="O93" s="80"/>
    </row>
    <row r="94" spans="1:15" s="83" customFormat="1" ht="12" customHeight="1">
      <c r="A94" s="80"/>
      <c r="B94" s="81" t="s">
        <v>8</v>
      </c>
      <c r="C94" s="66" t="s">
        <v>119</v>
      </c>
      <c r="D94" s="67"/>
      <c r="E94" s="5"/>
      <c r="F94" s="68"/>
      <c r="G94" s="82"/>
      <c r="H94" s="82"/>
      <c r="I94" s="114"/>
      <c r="J94" s="82"/>
      <c r="K94" s="82"/>
      <c r="L94" s="80"/>
      <c r="M94" s="80"/>
      <c r="N94" s="80"/>
      <c r="O94" s="80"/>
    </row>
    <row r="95" spans="1:15" s="83" customFormat="1" ht="12" customHeight="1">
      <c r="A95" s="80"/>
      <c r="B95" s="81" t="s">
        <v>5</v>
      </c>
      <c r="C95" s="69" t="s">
        <v>120</v>
      </c>
      <c r="D95" s="67"/>
      <c r="E95" s="5"/>
      <c r="F95" s="68"/>
      <c r="G95" s="82"/>
      <c r="H95" s="82"/>
      <c r="I95" s="114"/>
      <c r="J95" s="82"/>
      <c r="K95" s="82"/>
      <c r="L95" s="80"/>
      <c r="M95" s="80"/>
      <c r="N95" s="80"/>
      <c r="O95" s="80"/>
    </row>
    <row r="96" spans="1:15" s="83" customFormat="1" ht="12" customHeight="1">
      <c r="A96" s="80"/>
      <c r="B96" s="81" t="s">
        <v>6</v>
      </c>
      <c r="C96" s="66">
        <v>96631435</v>
      </c>
      <c r="D96" s="67"/>
      <c r="E96" s="5"/>
      <c r="F96" s="68"/>
      <c r="G96" s="82"/>
      <c r="H96" s="82"/>
      <c r="I96" s="114"/>
      <c r="J96" s="82"/>
      <c r="K96" s="82"/>
      <c r="L96" s="80"/>
      <c r="M96" s="80"/>
      <c r="N96" s="80"/>
      <c r="O96" s="80"/>
    </row>
    <row r="97" spans="1:15" s="87" customFormat="1" ht="12" customHeight="1">
      <c r="A97" s="84">
        <v>1</v>
      </c>
      <c r="B97" s="85" t="s">
        <v>121</v>
      </c>
      <c r="C97" s="86" t="s">
        <v>122</v>
      </c>
      <c r="D97" s="76">
        <v>6</v>
      </c>
      <c r="E97" s="5">
        <f>D97*0.9</f>
        <v>5.4</v>
      </c>
      <c r="F97" s="85">
        <v>1</v>
      </c>
      <c r="G97" s="5">
        <f>D97*F97</f>
        <v>6</v>
      </c>
      <c r="H97" s="5"/>
      <c r="I97" s="114">
        <f>G97*0.9</f>
        <v>5.4</v>
      </c>
      <c r="J97" s="5"/>
      <c r="K97" s="5"/>
      <c r="L97" s="120"/>
      <c r="M97" s="120"/>
      <c r="N97" s="120"/>
      <c r="O97" s="126"/>
    </row>
    <row r="98" spans="1:15" s="87" customFormat="1" ht="12" customHeight="1">
      <c r="A98" s="84">
        <v>2</v>
      </c>
      <c r="B98" s="85" t="s">
        <v>123</v>
      </c>
      <c r="C98" s="86" t="s">
        <v>124</v>
      </c>
      <c r="D98" s="76">
        <v>6</v>
      </c>
      <c r="E98" s="5">
        <f>D98*0.9</f>
        <v>5.4</v>
      </c>
      <c r="F98" s="85">
        <v>2</v>
      </c>
      <c r="G98" s="5">
        <f>D98*F98</f>
        <v>12</v>
      </c>
      <c r="H98" s="5"/>
      <c r="I98" s="114">
        <f>G98*0.9</f>
        <v>10.8</v>
      </c>
      <c r="J98" s="5"/>
      <c r="K98" s="5"/>
      <c r="L98" s="120"/>
      <c r="M98" s="120"/>
      <c r="N98" s="120"/>
      <c r="O98" s="126"/>
    </row>
    <row r="99" spans="1:15" s="87" customFormat="1" ht="12" customHeight="1">
      <c r="A99" s="84">
        <v>3</v>
      </c>
      <c r="B99" s="85" t="s">
        <v>125</v>
      </c>
      <c r="C99" s="86" t="s">
        <v>126</v>
      </c>
      <c r="D99" s="76">
        <v>6</v>
      </c>
      <c r="E99" s="5">
        <f>D99*0.9</f>
        <v>5.4</v>
      </c>
      <c r="F99" s="85">
        <v>1</v>
      </c>
      <c r="G99" s="5">
        <f>D99*F99</f>
        <v>6</v>
      </c>
      <c r="H99" s="5"/>
      <c r="I99" s="114">
        <f>G99*0.9</f>
        <v>5.4</v>
      </c>
      <c r="J99" s="5"/>
      <c r="K99" s="5"/>
      <c r="L99" s="120"/>
      <c r="M99" s="120"/>
      <c r="N99" s="120"/>
      <c r="O99" s="126"/>
    </row>
    <row r="100" spans="1:15" s="87" customFormat="1" ht="12" customHeight="1">
      <c r="A100" s="84">
        <v>4</v>
      </c>
      <c r="B100" s="85">
        <v>270</v>
      </c>
      <c r="C100" s="86" t="s">
        <v>127</v>
      </c>
      <c r="D100" s="76">
        <v>6.25</v>
      </c>
      <c r="E100" s="5">
        <f>D100*0.9</f>
        <v>5.625</v>
      </c>
      <c r="F100" s="85">
        <v>1</v>
      </c>
      <c r="G100" s="5">
        <f>D100*F100</f>
        <v>6.25</v>
      </c>
      <c r="H100" s="5"/>
      <c r="I100" s="114">
        <f>G100*0.9</f>
        <v>5.625</v>
      </c>
      <c r="J100" s="5"/>
      <c r="K100" s="5"/>
      <c r="L100" s="120"/>
      <c r="M100" s="120"/>
      <c r="N100" s="120"/>
      <c r="O100" s="126"/>
    </row>
    <row r="101" spans="1:15" s="87" customFormat="1" ht="12" customHeight="1">
      <c r="A101" s="84">
        <v>5</v>
      </c>
      <c r="B101" s="85">
        <v>271</v>
      </c>
      <c r="C101" s="86" t="s">
        <v>128</v>
      </c>
      <c r="D101" s="76">
        <v>6.25</v>
      </c>
      <c r="E101" s="5">
        <f>D101*0.9</f>
        <v>5.625</v>
      </c>
      <c r="F101" s="85">
        <v>1</v>
      </c>
      <c r="G101" s="5">
        <f>D101*F101</f>
        <v>6.25</v>
      </c>
      <c r="H101" s="5">
        <f>SUM(G97:G101)</f>
        <v>36.5</v>
      </c>
      <c r="I101" s="114">
        <f>G101*0.9</f>
        <v>5.625</v>
      </c>
      <c r="J101" s="5">
        <f>SUM(I97:I101)</f>
        <v>32.85</v>
      </c>
      <c r="K101" s="5">
        <f>J101*215.88/1516.02</f>
        <v>4.677812957612697</v>
      </c>
      <c r="L101" s="115">
        <f>SUM(J101:K101)</f>
        <v>37.527812957612696</v>
      </c>
      <c r="M101" s="115">
        <f>L101*1963.23/1536.09</f>
        <v>47.96315856022367</v>
      </c>
      <c r="N101" s="120"/>
      <c r="O101" s="139">
        <v>47.96315856022367</v>
      </c>
    </row>
    <row r="102" spans="1:15" s="1" customFormat="1" ht="12" customHeight="1">
      <c r="A102" s="15"/>
      <c r="B102" s="14" t="s">
        <v>80</v>
      </c>
      <c r="C102" s="13" t="s">
        <v>81</v>
      </c>
      <c r="D102" s="10"/>
      <c r="E102" s="5"/>
      <c r="F102" s="11"/>
      <c r="G102" s="12"/>
      <c r="H102" s="12"/>
      <c r="I102" s="114"/>
      <c r="J102" s="12"/>
      <c r="K102" s="12"/>
      <c r="L102" s="15"/>
      <c r="M102" s="15"/>
      <c r="N102" s="15"/>
      <c r="O102" s="15"/>
    </row>
    <row r="103" spans="1:15" s="1" customFormat="1" ht="12" customHeight="1">
      <c r="A103" s="15"/>
      <c r="B103" s="14" t="s">
        <v>8</v>
      </c>
      <c r="C103" s="13" t="s">
        <v>82</v>
      </c>
      <c r="D103" s="10"/>
      <c r="E103" s="5"/>
      <c r="F103" s="11"/>
      <c r="G103" s="12"/>
      <c r="H103" s="12"/>
      <c r="I103" s="114"/>
      <c r="J103" s="12"/>
      <c r="K103" s="12"/>
      <c r="L103" s="15"/>
      <c r="M103" s="15"/>
      <c r="N103" s="15"/>
      <c r="O103" s="15"/>
    </row>
    <row r="104" spans="1:15" s="1" customFormat="1" ht="12" customHeight="1">
      <c r="A104" s="15"/>
      <c r="B104" s="14" t="s">
        <v>5</v>
      </c>
      <c r="C104" s="16" t="s">
        <v>83</v>
      </c>
      <c r="D104" s="10"/>
      <c r="E104" s="5"/>
      <c r="F104" s="11"/>
      <c r="G104" s="12"/>
      <c r="H104" s="12"/>
      <c r="I104" s="114"/>
      <c r="J104" s="12"/>
      <c r="K104" s="12"/>
      <c r="L104" s="15"/>
      <c r="M104" s="15"/>
      <c r="N104" s="15"/>
      <c r="O104" s="15"/>
    </row>
    <row r="105" spans="1:15" s="1" customFormat="1" ht="12" customHeight="1">
      <c r="A105" s="15"/>
      <c r="B105" s="14" t="s">
        <v>6</v>
      </c>
      <c r="C105" s="13">
        <v>91016988</v>
      </c>
      <c r="D105" s="10"/>
      <c r="E105" s="5"/>
      <c r="F105" s="11"/>
      <c r="G105" s="12"/>
      <c r="H105" s="12"/>
      <c r="I105" s="114"/>
      <c r="J105" s="12"/>
      <c r="K105" s="12"/>
      <c r="L105" s="15"/>
      <c r="M105" s="15"/>
      <c r="N105" s="15"/>
      <c r="O105" s="15"/>
    </row>
    <row r="106" spans="1:15" s="3" customFormat="1" ht="12" customHeight="1">
      <c r="A106" s="9">
        <v>1</v>
      </c>
      <c r="B106" s="7" t="s">
        <v>84</v>
      </c>
      <c r="C106" s="2" t="s">
        <v>85</v>
      </c>
      <c r="D106" s="5">
        <v>8</v>
      </c>
      <c r="E106" s="5">
        <f>D106*0.9</f>
        <v>7.2</v>
      </c>
      <c r="F106" s="7">
        <v>11</v>
      </c>
      <c r="G106" s="5">
        <f>D106*F106</f>
        <v>88</v>
      </c>
      <c r="H106" s="5">
        <v>88</v>
      </c>
      <c r="I106" s="114">
        <f>G106*0.9</f>
        <v>79.2</v>
      </c>
      <c r="J106" s="5">
        <v>79.2</v>
      </c>
      <c r="K106" s="5">
        <f>J106*215.88/1516.02</f>
        <v>11.278014801915543</v>
      </c>
      <c r="L106" s="115">
        <f>SUM(J106:K106)</f>
        <v>90.47801480191555</v>
      </c>
      <c r="M106" s="115">
        <f>L106*1963.23/1536.09</f>
        <v>115.63720419999132</v>
      </c>
      <c r="N106" s="116"/>
      <c r="O106" s="139">
        <v>115.63720419999132</v>
      </c>
    </row>
    <row r="107" spans="1:15" s="1" customFormat="1" ht="12" customHeight="1">
      <c r="A107" s="15"/>
      <c r="B107" s="14" t="s">
        <v>7</v>
      </c>
      <c r="C107" s="13" t="s">
        <v>44</v>
      </c>
      <c r="D107" s="10"/>
      <c r="E107" s="5"/>
      <c r="F107" s="11"/>
      <c r="G107" s="12"/>
      <c r="H107" s="12"/>
      <c r="I107" s="114"/>
      <c r="J107" s="12"/>
      <c r="K107" s="12"/>
      <c r="L107" s="15"/>
      <c r="M107" s="15"/>
      <c r="N107" s="15"/>
      <c r="O107" s="15"/>
    </row>
    <row r="108" spans="1:15" s="1" customFormat="1" ht="12" customHeight="1">
      <c r="A108" s="15"/>
      <c r="B108" s="14" t="s">
        <v>8</v>
      </c>
      <c r="C108" s="13" t="s">
        <v>45</v>
      </c>
      <c r="D108" s="10"/>
      <c r="E108" s="5"/>
      <c r="F108" s="11"/>
      <c r="G108" s="12"/>
      <c r="H108" s="12"/>
      <c r="I108" s="114"/>
      <c r="J108" s="12"/>
      <c r="K108" s="12"/>
      <c r="L108" s="15"/>
      <c r="M108" s="15"/>
      <c r="N108" s="15"/>
      <c r="O108" s="15"/>
    </row>
    <row r="109" spans="1:15" s="1" customFormat="1" ht="12" customHeight="1">
      <c r="A109" s="15"/>
      <c r="B109" s="14" t="s">
        <v>5</v>
      </c>
      <c r="C109" s="16" t="s">
        <v>46</v>
      </c>
      <c r="D109" s="10"/>
      <c r="E109" s="5"/>
      <c r="F109" s="11"/>
      <c r="G109" s="12"/>
      <c r="H109" s="12"/>
      <c r="I109" s="114"/>
      <c r="J109" s="12"/>
      <c r="K109" s="12"/>
      <c r="L109" s="15"/>
      <c r="M109" s="15"/>
      <c r="N109" s="15"/>
      <c r="O109" s="15"/>
    </row>
    <row r="110" spans="1:15" s="1" customFormat="1" ht="12" customHeight="1">
      <c r="A110" s="15"/>
      <c r="B110" s="14" t="s">
        <v>6</v>
      </c>
      <c r="C110" s="13">
        <v>90115144</v>
      </c>
      <c r="D110" s="10"/>
      <c r="E110" s="5"/>
      <c r="F110" s="11"/>
      <c r="G110" s="12"/>
      <c r="H110" s="12"/>
      <c r="I110" s="114"/>
      <c r="J110" s="12"/>
      <c r="K110" s="12"/>
      <c r="L110" s="15"/>
      <c r="M110" s="15"/>
      <c r="N110" s="15"/>
      <c r="O110" s="15"/>
    </row>
    <row r="111" spans="1:15" s="3" customFormat="1" ht="12" customHeight="1">
      <c r="A111" s="9">
        <v>1</v>
      </c>
      <c r="B111" s="7" t="s">
        <v>47</v>
      </c>
      <c r="C111" s="2" t="s">
        <v>48</v>
      </c>
      <c r="D111" s="5">
        <v>3</v>
      </c>
      <c r="E111" s="5">
        <f aca="true" t="shared" si="6" ref="E111:E117">D111*0.9</f>
        <v>2.7</v>
      </c>
      <c r="F111" s="7">
        <v>1</v>
      </c>
      <c r="G111" s="5">
        <f>D111*F111</f>
        <v>3</v>
      </c>
      <c r="H111" s="5"/>
      <c r="I111" s="114">
        <f aca="true" t="shared" si="7" ref="I111:I117">G111*0.9</f>
        <v>2.7</v>
      </c>
      <c r="J111" s="5"/>
      <c r="K111" s="5"/>
      <c r="L111" s="116"/>
      <c r="M111" s="116"/>
      <c r="N111" s="116"/>
      <c r="O111" s="122"/>
    </row>
    <row r="112" spans="1:15" s="3" customFormat="1" ht="12" customHeight="1">
      <c r="A112" s="9">
        <v>2</v>
      </c>
      <c r="B112" s="7" t="s">
        <v>49</v>
      </c>
      <c r="C112" s="2" t="s">
        <v>50</v>
      </c>
      <c r="D112" s="5">
        <v>3</v>
      </c>
      <c r="E112" s="5">
        <f t="shared" si="6"/>
        <v>2.7</v>
      </c>
      <c r="F112" s="7">
        <v>1</v>
      </c>
      <c r="G112" s="5">
        <f aca="true" t="shared" si="8" ref="G112:G117">D112*F112</f>
        <v>3</v>
      </c>
      <c r="H112" s="5"/>
      <c r="I112" s="114">
        <f t="shared" si="7"/>
        <v>2.7</v>
      </c>
      <c r="J112" s="5"/>
      <c r="K112" s="5"/>
      <c r="L112" s="116"/>
      <c r="M112" s="116"/>
      <c r="N112" s="116"/>
      <c r="O112" s="122"/>
    </row>
    <row r="113" spans="1:15" s="3" customFormat="1" ht="12" customHeight="1">
      <c r="A113" s="9">
        <v>3</v>
      </c>
      <c r="B113" s="7" t="s">
        <v>51</v>
      </c>
      <c r="C113" s="2" t="s">
        <v>52</v>
      </c>
      <c r="D113" s="5">
        <v>3</v>
      </c>
      <c r="E113" s="5">
        <f t="shared" si="6"/>
        <v>2.7</v>
      </c>
      <c r="F113" s="7">
        <v>1</v>
      </c>
      <c r="G113" s="5">
        <f t="shared" si="8"/>
        <v>3</v>
      </c>
      <c r="H113" s="5"/>
      <c r="I113" s="114">
        <f t="shared" si="7"/>
        <v>2.7</v>
      </c>
      <c r="J113" s="5"/>
      <c r="K113" s="5"/>
      <c r="L113" s="116"/>
      <c r="M113" s="116"/>
      <c r="N113" s="116"/>
      <c r="O113" s="122"/>
    </row>
    <row r="114" spans="1:15" s="3" customFormat="1" ht="12" customHeight="1">
      <c r="A114" s="9">
        <v>4</v>
      </c>
      <c r="B114" s="7">
        <v>5500</v>
      </c>
      <c r="C114" s="2" t="s">
        <v>53</v>
      </c>
      <c r="D114" s="5">
        <v>8</v>
      </c>
      <c r="E114" s="5">
        <f t="shared" si="6"/>
        <v>7.2</v>
      </c>
      <c r="F114" s="7">
        <v>4</v>
      </c>
      <c r="G114" s="5">
        <f t="shared" si="8"/>
        <v>32</v>
      </c>
      <c r="H114" s="5"/>
      <c r="I114" s="114">
        <f t="shared" si="7"/>
        <v>28.8</v>
      </c>
      <c r="J114" s="5"/>
      <c r="K114" s="5"/>
      <c r="L114" s="116"/>
      <c r="M114" s="116"/>
      <c r="N114" s="116"/>
      <c r="O114" s="122"/>
    </row>
    <row r="115" spans="1:15" s="3" customFormat="1" ht="12" customHeight="1">
      <c r="A115" s="9">
        <v>5</v>
      </c>
      <c r="B115" s="7">
        <v>163</v>
      </c>
      <c r="C115" s="2" t="s">
        <v>74</v>
      </c>
      <c r="D115" s="5">
        <v>12.95</v>
      </c>
      <c r="E115" s="5">
        <f t="shared" si="6"/>
        <v>11.655</v>
      </c>
      <c r="F115" s="7">
        <v>1</v>
      </c>
      <c r="G115" s="5">
        <f t="shared" si="8"/>
        <v>12.95</v>
      </c>
      <c r="H115" s="5"/>
      <c r="I115" s="114">
        <f t="shared" si="7"/>
        <v>11.655</v>
      </c>
      <c r="J115" s="5"/>
      <c r="K115" s="5"/>
      <c r="L115" s="116"/>
      <c r="M115" s="116"/>
      <c r="N115" s="116"/>
      <c r="O115" s="122"/>
    </row>
    <row r="116" spans="1:15" s="3" customFormat="1" ht="12" customHeight="1">
      <c r="A116" s="9">
        <v>6</v>
      </c>
      <c r="B116" s="7" t="s">
        <v>14</v>
      </c>
      <c r="C116" s="2" t="s">
        <v>55</v>
      </c>
      <c r="D116" s="46">
        <v>0.6</v>
      </c>
      <c r="E116" s="5">
        <f t="shared" si="6"/>
        <v>0.54</v>
      </c>
      <c r="F116" s="7">
        <v>20</v>
      </c>
      <c r="G116" s="5">
        <f t="shared" si="8"/>
        <v>12</v>
      </c>
      <c r="H116" s="5"/>
      <c r="I116" s="114">
        <f t="shared" si="7"/>
        <v>10.8</v>
      </c>
      <c r="J116" s="5"/>
      <c r="K116" s="5"/>
      <c r="L116" s="116"/>
      <c r="M116" s="116"/>
      <c r="N116" s="116"/>
      <c r="O116" s="122"/>
    </row>
    <row r="117" spans="1:15" s="3" customFormat="1" ht="12" customHeight="1">
      <c r="A117" s="95">
        <v>7</v>
      </c>
      <c r="B117" s="96" t="s">
        <v>56</v>
      </c>
      <c r="C117" s="97" t="s">
        <v>57</v>
      </c>
      <c r="D117" s="98">
        <v>0.6</v>
      </c>
      <c r="E117" s="5">
        <f t="shared" si="6"/>
        <v>0.54</v>
      </c>
      <c r="F117" s="96">
        <v>5</v>
      </c>
      <c r="G117" s="78">
        <f t="shared" si="8"/>
        <v>3</v>
      </c>
      <c r="H117" s="5">
        <f>SUM(G111:G117)</f>
        <v>68.95</v>
      </c>
      <c r="I117" s="114">
        <f t="shared" si="7"/>
        <v>2.7</v>
      </c>
      <c r="J117" s="5">
        <f>SUM(I111:I117)</f>
        <v>62.05500000000001</v>
      </c>
      <c r="K117" s="5">
        <f>J117*215.88/1516.02</f>
        <v>8.836580915819054</v>
      </c>
      <c r="L117" s="115">
        <f>SUM(J117:K117)</f>
        <v>70.89158091581906</v>
      </c>
      <c r="M117" s="115">
        <f>L117*1963.23/1536.09</f>
        <v>90.60437760897048</v>
      </c>
      <c r="N117" s="116"/>
      <c r="O117" s="139">
        <v>90.60437760897048</v>
      </c>
    </row>
    <row r="118" spans="1:17" s="99" customFormat="1" ht="12" customHeight="1">
      <c r="A118" s="92"/>
      <c r="B118" s="101" t="s">
        <v>7</v>
      </c>
      <c r="C118" s="93" t="s">
        <v>167</v>
      </c>
      <c r="D118" s="10"/>
      <c r="E118" s="5"/>
      <c r="F118" s="10"/>
      <c r="G118" s="94"/>
      <c r="H118" s="94"/>
      <c r="I118" s="114"/>
      <c r="J118" s="94"/>
      <c r="K118" s="94"/>
      <c r="L118" s="114"/>
      <c r="M118" s="114"/>
      <c r="N118" s="114"/>
      <c r="O118" s="127"/>
      <c r="Q118" s="100"/>
    </row>
    <row r="119" spans="1:17" s="99" customFormat="1" ht="12" customHeight="1">
      <c r="A119" s="92"/>
      <c r="B119" s="101" t="s">
        <v>8</v>
      </c>
      <c r="C119" s="93" t="s">
        <v>168</v>
      </c>
      <c r="D119" s="10"/>
      <c r="E119" s="5"/>
      <c r="F119" s="10"/>
      <c r="G119" s="94"/>
      <c r="H119" s="94"/>
      <c r="I119" s="114"/>
      <c r="J119" s="94"/>
      <c r="K119" s="94"/>
      <c r="L119" s="114"/>
      <c r="M119" s="114"/>
      <c r="N119" s="114"/>
      <c r="O119" s="127"/>
      <c r="Q119" s="100"/>
    </row>
    <row r="120" spans="1:17" s="99" customFormat="1" ht="12" customHeight="1">
      <c r="A120" s="92"/>
      <c r="B120" s="101" t="s">
        <v>5</v>
      </c>
      <c r="C120" s="93" t="s">
        <v>169</v>
      </c>
      <c r="D120" s="10"/>
      <c r="E120" s="5"/>
      <c r="F120" s="10"/>
      <c r="G120" s="94"/>
      <c r="H120" s="94"/>
      <c r="I120" s="114"/>
      <c r="J120" s="94"/>
      <c r="K120" s="94"/>
      <c r="L120" s="114"/>
      <c r="M120" s="114"/>
      <c r="N120" s="114"/>
      <c r="O120" s="127"/>
      <c r="Q120" s="100"/>
    </row>
    <row r="121" spans="1:17" s="99" customFormat="1" ht="12" customHeight="1">
      <c r="A121" s="92"/>
      <c r="B121" s="101" t="s">
        <v>6</v>
      </c>
      <c r="C121" s="93">
        <v>96210016</v>
      </c>
      <c r="D121" s="10"/>
      <c r="E121" s="5"/>
      <c r="F121" s="10"/>
      <c r="G121" s="94"/>
      <c r="H121" s="94"/>
      <c r="I121" s="114"/>
      <c r="J121" s="94"/>
      <c r="K121" s="94"/>
      <c r="L121" s="114"/>
      <c r="M121" s="114"/>
      <c r="N121" s="114"/>
      <c r="O121" s="127"/>
      <c r="Q121" s="100"/>
    </row>
    <row r="122" spans="1:18" ht="12.75">
      <c r="A122" s="53">
        <v>1</v>
      </c>
      <c r="B122" s="50" t="s">
        <v>66</v>
      </c>
      <c r="C122" s="51" t="s">
        <v>67</v>
      </c>
      <c r="D122" s="52">
        <v>5</v>
      </c>
      <c r="E122" s="5">
        <f>D122*0.9</f>
        <v>4.5</v>
      </c>
      <c r="F122" s="7">
        <v>1</v>
      </c>
      <c r="G122" s="5">
        <f>D122*F122</f>
        <v>5</v>
      </c>
      <c r="H122" s="5">
        <v>5</v>
      </c>
      <c r="I122" s="114">
        <f>G122*0.9</f>
        <v>4.5</v>
      </c>
      <c r="J122" s="5">
        <v>4.5</v>
      </c>
      <c r="K122" s="5">
        <f>J122*215.88/1516.02</f>
        <v>0.6407962955633831</v>
      </c>
      <c r="L122" s="115">
        <f>SUM(J122:K122)</f>
        <v>5.1407962955633835</v>
      </c>
      <c r="M122" s="115">
        <f>L122*1963.23/1536.09</f>
        <v>6.5702956931813254</v>
      </c>
      <c r="N122" s="116"/>
      <c r="O122" s="129">
        <v>6.5702956931813254</v>
      </c>
      <c r="P122" s="3"/>
      <c r="Q122" s="3"/>
      <c r="R122" s="3"/>
    </row>
    <row r="123" spans="1:17" s="99" customFormat="1" ht="12" customHeight="1">
      <c r="A123" s="92"/>
      <c r="B123" s="101" t="s">
        <v>7</v>
      </c>
      <c r="C123" s="93" t="s">
        <v>186</v>
      </c>
      <c r="D123" s="10"/>
      <c r="E123" s="5"/>
      <c r="F123" s="10"/>
      <c r="G123" s="94"/>
      <c r="H123" s="94"/>
      <c r="I123" s="114"/>
      <c r="J123" s="94"/>
      <c r="K123" s="94"/>
      <c r="L123" s="114"/>
      <c r="M123" s="114"/>
      <c r="N123" s="114"/>
      <c r="O123" s="127"/>
      <c r="Q123" s="100"/>
    </row>
    <row r="124" spans="1:17" s="99" customFormat="1" ht="12" customHeight="1">
      <c r="A124" s="92"/>
      <c r="B124" s="101" t="s">
        <v>8</v>
      </c>
      <c r="C124" s="93" t="s">
        <v>187</v>
      </c>
      <c r="D124" s="10"/>
      <c r="E124" s="5"/>
      <c r="F124" s="10"/>
      <c r="G124" s="94"/>
      <c r="H124" s="94"/>
      <c r="I124" s="114"/>
      <c r="J124" s="94"/>
      <c r="K124" s="94"/>
      <c r="L124" s="114"/>
      <c r="M124" s="114"/>
      <c r="N124" s="114"/>
      <c r="O124" s="127"/>
      <c r="Q124" s="100"/>
    </row>
    <row r="125" spans="1:17" s="99" customFormat="1" ht="12" customHeight="1">
      <c r="A125" s="92"/>
      <c r="B125" s="101" t="s">
        <v>5</v>
      </c>
      <c r="C125" s="140" t="s">
        <v>188</v>
      </c>
      <c r="D125" s="10"/>
      <c r="E125" s="5"/>
      <c r="F125" s="10"/>
      <c r="G125" s="94"/>
      <c r="H125" s="94"/>
      <c r="I125" s="114"/>
      <c r="J125" s="94"/>
      <c r="K125" s="94"/>
      <c r="L125" s="114"/>
      <c r="M125" s="114"/>
      <c r="N125" s="114"/>
      <c r="O125" s="127"/>
      <c r="Q125" s="100"/>
    </row>
    <row r="126" spans="1:17" s="99" customFormat="1" ht="12" customHeight="1">
      <c r="A126" s="92"/>
      <c r="B126" s="101" t="s">
        <v>6</v>
      </c>
      <c r="C126" s="93" t="s">
        <v>189</v>
      </c>
      <c r="D126" s="10"/>
      <c r="E126" s="5"/>
      <c r="F126" s="10"/>
      <c r="G126" s="94"/>
      <c r="H126" s="94"/>
      <c r="I126" s="114"/>
      <c r="J126" s="94"/>
      <c r="K126" s="94"/>
      <c r="L126" s="114"/>
      <c r="M126" s="114"/>
      <c r="N126" s="114"/>
      <c r="O126" s="127"/>
      <c r="Q126" s="100"/>
    </row>
    <row r="127" spans="1:18" ht="12.75">
      <c r="A127" s="53">
        <v>1</v>
      </c>
      <c r="B127" s="50" t="s">
        <v>54</v>
      </c>
      <c r="C127" s="51" t="s">
        <v>62</v>
      </c>
      <c r="D127" s="52">
        <v>5</v>
      </c>
      <c r="E127" s="5">
        <f>D127*0.9</f>
        <v>4.5</v>
      </c>
      <c r="F127" s="7">
        <v>5</v>
      </c>
      <c r="G127" s="5">
        <f>D127*F127</f>
        <v>25</v>
      </c>
      <c r="H127" s="5">
        <v>25</v>
      </c>
      <c r="I127" s="114">
        <f>G127*0.9</f>
        <v>22.5</v>
      </c>
      <c r="J127" s="114">
        <f>H127*0.9</f>
        <v>22.5</v>
      </c>
      <c r="K127" s="5">
        <f>J127*215.88/1516.02</f>
        <v>3.2039814778169156</v>
      </c>
      <c r="L127" s="115">
        <f>SUM(J127:K127)</f>
        <v>25.703981477816917</v>
      </c>
      <c r="M127" s="115">
        <f>L127*1963.23/1536.09</f>
        <v>32.85147846590663</v>
      </c>
      <c r="N127" s="115">
        <f>M127*1963.23/1536.09</f>
        <v>41.98647739951558</v>
      </c>
      <c r="O127" s="129">
        <v>32.85147846590663</v>
      </c>
      <c r="P127" s="3"/>
      <c r="Q127" s="3"/>
      <c r="R127" s="3"/>
    </row>
    <row r="128" spans="1:18" ht="12.75">
      <c r="A128" s="47"/>
      <c r="B128" s="7"/>
      <c r="C128" s="48" t="s">
        <v>58</v>
      </c>
      <c r="D128" s="5"/>
      <c r="E128" s="5"/>
      <c r="F128" s="5"/>
      <c r="G128" s="7"/>
      <c r="H128" s="7"/>
      <c r="I128" s="114"/>
      <c r="J128" s="7"/>
      <c r="K128" s="7"/>
      <c r="L128" s="116"/>
      <c r="M128" s="116"/>
      <c r="N128" s="116"/>
      <c r="O128" s="122"/>
      <c r="P128" s="3"/>
      <c r="Q128" s="3"/>
      <c r="R128" s="3"/>
    </row>
    <row r="129" spans="1:18" ht="12.75">
      <c r="A129" s="53">
        <v>1</v>
      </c>
      <c r="B129" s="49">
        <v>5500</v>
      </c>
      <c r="C129" s="2" t="s">
        <v>53</v>
      </c>
      <c r="D129" s="5">
        <v>8</v>
      </c>
      <c r="E129" s="5">
        <f>D129*0.9</f>
        <v>7.2</v>
      </c>
      <c r="F129" s="7">
        <v>1</v>
      </c>
      <c r="G129" s="5">
        <f aca="true" t="shared" si="9" ref="G129:G136">D129*F129</f>
        <v>8</v>
      </c>
      <c r="H129" s="5"/>
      <c r="I129" s="114">
        <f>G129*0.9</f>
        <v>7.2</v>
      </c>
      <c r="J129" s="5"/>
      <c r="K129" s="5"/>
      <c r="L129" s="116"/>
      <c r="M129" s="116"/>
      <c r="N129" s="116"/>
      <c r="O129" s="122"/>
      <c r="P129" s="3"/>
      <c r="Q129" s="3"/>
      <c r="R129" s="3"/>
    </row>
    <row r="130" spans="1:18" ht="12.75">
      <c r="A130" s="53">
        <v>2</v>
      </c>
      <c r="B130" s="49">
        <v>5510</v>
      </c>
      <c r="C130" s="2" t="s">
        <v>28</v>
      </c>
      <c r="D130" s="5">
        <v>8</v>
      </c>
      <c r="E130" s="5">
        <f>D130*0.9</f>
        <v>7.2</v>
      </c>
      <c r="F130" s="7">
        <v>1</v>
      </c>
      <c r="G130" s="5">
        <f t="shared" si="9"/>
        <v>8</v>
      </c>
      <c r="H130" s="5"/>
      <c r="I130" s="114">
        <f>G130*0.9</f>
        <v>7.2</v>
      </c>
      <c r="J130" s="5"/>
      <c r="K130" s="5"/>
      <c r="L130" s="116"/>
      <c r="M130" s="116"/>
      <c r="N130" s="116"/>
      <c r="O130" s="122"/>
      <c r="P130" s="3"/>
      <c r="Q130" s="3"/>
      <c r="R130" s="3"/>
    </row>
    <row r="131" spans="1:18" ht="12.75">
      <c r="A131" s="53">
        <v>3</v>
      </c>
      <c r="B131" s="50" t="s">
        <v>34</v>
      </c>
      <c r="C131" s="51" t="s">
        <v>35</v>
      </c>
      <c r="D131" s="52">
        <v>5</v>
      </c>
      <c r="E131" s="5">
        <f>D131*0.9</f>
        <v>4.5</v>
      </c>
      <c r="F131" s="7">
        <v>7</v>
      </c>
      <c r="G131" s="5">
        <f t="shared" si="9"/>
        <v>35</v>
      </c>
      <c r="H131" s="5"/>
      <c r="I131" s="114">
        <f>G131*0.9</f>
        <v>31.5</v>
      </c>
      <c r="J131" s="5"/>
      <c r="K131" s="5"/>
      <c r="L131" s="116"/>
      <c r="M131" s="116"/>
      <c r="N131" s="116"/>
      <c r="O131" s="122"/>
      <c r="P131" s="3"/>
      <c r="Q131" s="3"/>
      <c r="R131" s="3"/>
    </row>
    <row r="132" spans="1:19" s="1" customFormat="1" ht="12" customHeight="1">
      <c r="A132" s="53">
        <v>4</v>
      </c>
      <c r="B132" s="88" t="s">
        <v>78</v>
      </c>
      <c r="C132" s="89" t="s">
        <v>79</v>
      </c>
      <c r="D132" s="5">
        <v>75</v>
      </c>
      <c r="E132" s="5">
        <f aca="true" t="shared" si="10" ref="E132:E139">D132*0.9</f>
        <v>67.5</v>
      </c>
      <c r="F132" s="7">
        <v>1</v>
      </c>
      <c r="G132" s="5">
        <f>D132*F132</f>
        <v>75</v>
      </c>
      <c r="H132" s="5"/>
      <c r="I132" s="114">
        <f aca="true" t="shared" si="11" ref="I132:I139">G132*0.9</f>
        <v>67.5</v>
      </c>
      <c r="J132" s="5"/>
      <c r="K132" s="5"/>
      <c r="L132" s="116"/>
      <c r="M132" s="116"/>
      <c r="N132" s="116"/>
      <c r="O132" s="122"/>
      <c r="P132" s="3"/>
      <c r="Q132" s="3"/>
      <c r="R132" s="3"/>
      <c r="S132" s="3"/>
    </row>
    <row r="133" spans="1:18" ht="12.75">
      <c r="A133" s="53">
        <v>5</v>
      </c>
      <c r="B133" s="50" t="s">
        <v>59</v>
      </c>
      <c r="C133" s="51" t="s">
        <v>60</v>
      </c>
      <c r="D133" s="52">
        <v>5</v>
      </c>
      <c r="E133" s="5">
        <f t="shared" si="10"/>
        <v>4.5</v>
      </c>
      <c r="F133" s="7">
        <v>8</v>
      </c>
      <c r="G133" s="5">
        <f t="shared" si="9"/>
        <v>40</v>
      </c>
      <c r="H133" s="5"/>
      <c r="I133" s="114">
        <f t="shared" si="11"/>
        <v>36</v>
      </c>
      <c r="J133" s="5"/>
      <c r="K133" s="5"/>
      <c r="L133" s="116"/>
      <c r="M133" s="116"/>
      <c r="N133" s="116"/>
      <c r="O133" s="122"/>
      <c r="P133" s="3"/>
      <c r="Q133" s="3"/>
      <c r="R133" s="3"/>
    </row>
    <row r="134" spans="1:18" ht="12.75">
      <c r="A134" s="53">
        <v>6</v>
      </c>
      <c r="B134" s="50" t="s">
        <v>36</v>
      </c>
      <c r="C134" s="51" t="s">
        <v>61</v>
      </c>
      <c r="D134" s="52">
        <v>5</v>
      </c>
      <c r="E134" s="5">
        <f t="shared" si="10"/>
        <v>4.5</v>
      </c>
      <c r="F134" s="7">
        <v>6</v>
      </c>
      <c r="G134" s="5">
        <f t="shared" si="9"/>
        <v>30</v>
      </c>
      <c r="H134" s="5"/>
      <c r="I134" s="114">
        <f t="shared" si="11"/>
        <v>27</v>
      </c>
      <c r="J134" s="5"/>
      <c r="K134" s="5"/>
      <c r="L134" s="116"/>
      <c r="M134" s="116"/>
      <c r="N134" s="116"/>
      <c r="O134" s="122"/>
      <c r="P134" s="3"/>
      <c r="Q134" s="3"/>
      <c r="R134" s="3"/>
    </row>
    <row r="135" spans="1:18" ht="12.75">
      <c r="A135" s="53">
        <v>7</v>
      </c>
      <c r="B135" s="50" t="s">
        <v>54</v>
      </c>
      <c r="C135" s="51" t="s">
        <v>62</v>
      </c>
      <c r="D135" s="52">
        <v>5</v>
      </c>
      <c r="E135" s="5">
        <f t="shared" si="10"/>
        <v>4.5</v>
      </c>
      <c r="F135" s="7">
        <v>3</v>
      </c>
      <c r="G135" s="5">
        <f t="shared" si="9"/>
        <v>15</v>
      </c>
      <c r="H135" s="5"/>
      <c r="I135" s="114">
        <f t="shared" si="11"/>
        <v>13.5</v>
      </c>
      <c r="J135" s="5"/>
      <c r="K135" s="5"/>
      <c r="L135" s="116"/>
      <c r="M135" s="116"/>
      <c r="N135" s="116"/>
      <c r="O135" s="122"/>
      <c r="P135" s="3"/>
      <c r="Q135" s="3"/>
      <c r="R135" s="3"/>
    </row>
    <row r="136" spans="1:15" s="3" customFormat="1" ht="12" customHeight="1">
      <c r="A136" s="53">
        <v>8</v>
      </c>
      <c r="B136" s="7" t="s">
        <v>14</v>
      </c>
      <c r="C136" s="2" t="s">
        <v>55</v>
      </c>
      <c r="D136" s="46">
        <v>0.6</v>
      </c>
      <c r="E136" s="5">
        <f t="shared" si="10"/>
        <v>0.54</v>
      </c>
      <c r="F136" s="7">
        <v>20</v>
      </c>
      <c r="G136" s="5">
        <f t="shared" si="9"/>
        <v>12</v>
      </c>
      <c r="H136" s="5"/>
      <c r="I136" s="114">
        <f t="shared" si="11"/>
        <v>10.8</v>
      </c>
      <c r="J136" s="5"/>
      <c r="K136" s="5"/>
      <c r="L136" s="116"/>
      <c r="M136" s="116"/>
      <c r="N136" s="116"/>
      <c r="O136" s="122"/>
    </row>
    <row r="137" spans="1:18" ht="12.75">
      <c r="A137" s="53">
        <v>9</v>
      </c>
      <c r="B137" s="50" t="s">
        <v>66</v>
      </c>
      <c r="C137" s="51" t="s">
        <v>67</v>
      </c>
      <c r="D137" s="52">
        <v>5</v>
      </c>
      <c r="E137" s="5">
        <f t="shared" si="10"/>
        <v>4.5</v>
      </c>
      <c r="F137" s="7">
        <v>1</v>
      </c>
      <c r="G137" s="5">
        <f>D137*F137</f>
        <v>5</v>
      </c>
      <c r="H137" s="5"/>
      <c r="I137" s="114">
        <f t="shared" si="11"/>
        <v>4.5</v>
      </c>
      <c r="J137" s="5"/>
      <c r="K137" s="5"/>
      <c r="L137" s="116"/>
      <c r="M137" s="116"/>
      <c r="N137" s="116"/>
      <c r="O137" s="122"/>
      <c r="P137" s="3"/>
      <c r="Q137" s="3"/>
      <c r="R137" s="3"/>
    </row>
    <row r="138" spans="1:15" s="58" customFormat="1" ht="12" customHeight="1">
      <c r="A138" s="53">
        <v>10</v>
      </c>
      <c r="B138" s="54" t="s">
        <v>63</v>
      </c>
      <c r="C138" s="55" t="s">
        <v>64</v>
      </c>
      <c r="D138" s="56">
        <v>5</v>
      </c>
      <c r="E138" s="5">
        <f t="shared" si="10"/>
        <v>4.5</v>
      </c>
      <c r="F138" s="57">
        <v>1</v>
      </c>
      <c r="G138" s="5">
        <f>D138*F138</f>
        <v>5</v>
      </c>
      <c r="H138" s="5"/>
      <c r="I138" s="114">
        <f t="shared" si="11"/>
        <v>4.5</v>
      </c>
      <c r="J138" s="5"/>
      <c r="K138" s="5"/>
      <c r="L138" s="121"/>
      <c r="M138" s="121"/>
      <c r="N138" s="121"/>
      <c r="O138" s="15"/>
    </row>
    <row r="139" spans="1:18" ht="12.75">
      <c r="A139" s="53">
        <v>11</v>
      </c>
      <c r="B139" s="50">
        <v>511</v>
      </c>
      <c r="C139" s="51" t="s">
        <v>65</v>
      </c>
      <c r="D139" s="52">
        <v>0.6</v>
      </c>
      <c r="E139" s="5">
        <f t="shared" si="10"/>
        <v>0.54</v>
      </c>
      <c r="F139" s="7">
        <v>50</v>
      </c>
      <c r="G139" s="5">
        <f>D139*F139</f>
        <v>30</v>
      </c>
      <c r="H139" s="5">
        <f>SUM(G129:G139)</f>
        <v>263</v>
      </c>
      <c r="I139" s="114">
        <f t="shared" si="11"/>
        <v>27</v>
      </c>
      <c r="J139" s="5">
        <f>SUM(I129:I139)</f>
        <v>236.70000000000002</v>
      </c>
      <c r="K139" s="5">
        <f>J139*215.88/1516.02</f>
        <v>33.70588514663395</v>
      </c>
      <c r="L139" s="115">
        <f>SUM(J139:K139)</f>
        <v>270.405885146634</v>
      </c>
      <c r="M139" s="115">
        <f>L139*1963.23/1536.09</f>
        <v>345.5975534613377</v>
      </c>
      <c r="N139" s="116"/>
      <c r="O139" s="129">
        <v>378.44903192724433</v>
      </c>
      <c r="P139" s="3"/>
      <c r="Q139" s="3"/>
      <c r="R139" s="3"/>
    </row>
    <row r="140" spans="1:15" s="3" customFormat="1" ht="12" customHeight="1">
      <c r="A140" s="53"/>
      <c r="B140" s="7"/>
      <c r="C140" s="2"/>
      <c r="D140" s="5"/>
      <c r="E140" s="5"/>
      <c r="F140" s="7"/>
      <c r="G140" s="5"/>
      <c r="H140" s="104"/>
      <c r="I140" s="103"/>
      <c r="J140" s="104"/>
      <c r="K140" s="104"/>
      <c r="O140" s="128"/>
    </row>
    <row r="141" spans="1:15" s="3" customFormat="1" ht="12" customHeight="1">
      <c r="A141" s="9"/>
      <c r="B141" s="7"/>
      <c r="C141" s="2"/>
      <c r="D141" s="5"/>
      <c r="E141" s="5"/>
      <c r="F141" s="7"/>
      <c r="G141" s="10">
        <f aca="true" t="shared" si="12" ref="G141:M141">SUM(G6:G140)</f>
        <v>1700.6000000000001</v>
      </c>
      <c r="H141" s="10">
        <f t="shared" si="12"/>
        <v>1700.6000000000001</v>
      </c>
      <c r="I141" s="10">
        <f t="shared" si="12"/>
        <v>1522.8400000000006</v>
      </c>
      <c r="J141" s="10">
        <f t="shared" si="12"/>
        <v>1522.84</v>
      </c>
      <c r="K141" s="10">
        <f t="shared" si="12"/>
        <v>216.85116238572047</v>
      </c>
      <c r="L141" s="10">
        <f t="shared" si="12"/>
        <v>1739.6911623857204</v>
      </c>
      <c r="M141" s="10">
        <f t="shared" si="12"/>
        <v>2223.4464652009447</v>
      </c>
      <c r="O141" s="10">
        <v>2213.481516732953</v>
      </c>
    </row>
    <row r="143" spans="1:15" s="74" customFormat="1" ht="12.75">
      <c r="A143" s="8"/>
      <c r="B143" s="8"/>
      <c r="C143" s="130" t="s">
        <v>185</v>
      </c>
      <c r="D143" s="6"/>
      <c r="E143" s="6"/>
      <c r="F143" s="8"/>
      <c r="G143" s="6"/>
      <c r="H143" s="131"/>
      <c r="O143" s="131"/>
    </row>
    <row r="144" spans="1:15" s="74" customFormat="1" ht="12.75">
      <c r="A144" s="8"/>
      <c r="B144" s="8"/>
      <c r="C144" s="4"/>
      <c r="D144" s="6"/>
      <c r="E144" s="6"/>
      <c r="F144" s="8"/>
      <c r="G144" s="132"/>
      <c r="H144" s="133"/>
      <c r="O144" s="131"/>
    </row>
    <row r="145" spans="1:15" s="135" customFormat="1" ht="29.25">
      <c r="A145" s="8"/>
      <c r="B145" s="8"/>
      <c r="C145" s="134" t="s">
        <v>58</v>
      </c>
      <c r="D145" s="6"/>
      <c r="E145" s="6"/>
      <c r="F145" s="8"/>
      <c r="G145" s="132"/>
      <c r="H145" s="133"/>
      <c r="O145" s="136"/>
    </row>
    <row r="146" spans="1:15" s="79" customFormat="1" ht="12" customHeight="1">
      <c r="A146" s="8"/>
      <c r="B146" s="8"/>
      <c r="C146" s="4" t="s">
        <v>184</v>
      </c>
      <c r="D146" s="6"/>
      <c r="E146" s="6"/>
      <c r="F146" s="8"/>
      <c r="G146" s="137"/>
      <c r="H146" s="133"/>
      <c r="O146" s="136"/>
    </row>
    <row r="147" spans="1:15" s="79" customFormat="1" ht="12" customHeight="1">
      <c r="A147" s="8"/>
      <c r="B147" s="8"/>
      <c r="C147" s="4">
        <v>96221803</v>
      </c>
      <c r="D147" s="6"/>
      <c r="E147" s="6"/>
      <c r="F147" s="8"/>
      <c r="G147" s="138"/>
      <c r="H147" s="133"/>
      <c r="O147" s="136"/>
    </row>
  </sheetData>
  <sheetProtection/>
  <hyperlinks>
    <hyperlink ref="C20" r:id="rId1" display="romsinc@googlemail.com"/>
    <hyperlink ref="C42" r:id="rId2" display="ytoh009@e.ntu.edu.sg"/>
    <hyperlink ref="C109" r:id="rId3" display="rrprabakar@fedex.com"/>
    <hyperlink ref="C4" r:id="rId4" display="meisiewhor@gmail.com"/>
    <hyperlink ref="C76" r:id="rId5" display="laukhengsoon@gmail.com"/>
    <hyperlink ref="C37" r:id="rId6" display="cmcchu@gamil.com"/>
    <hyperlink ref="C29" r:id="rId7" display="fkokjin@gmail.com"/>
    <hyperlink ref="C69" r:id="rId8" display="chughpte@gmail.com"/>
    <hyperlink ref="C95" r:id="rId9" display="zulhafni@msn.com"/>
    <hyperlink ref="C59" r:id="rId10" display="LsehLeng@yahoo.com"/>
    <hyperlink ref="C87" r:id="rId11" display="andrinachan@aia.com.sg"/>
    <hyperlink ref="C81" r:id="rId12" display="mailto:yokefongloy@hotmail.com"/>
    <hyperlink ref="C9" r:id="rId13" display="yapbliang@gmail.com"/>
    <hyperlink ref="C120" r:id="rId14" display="newlife_yci@hotmail.com"/>
    <hyperlink ref="C125" r:id="rId15" display="mohamed_idris_nisha@cat.com"/>
  </hyperlinks>
  <printOptions/>
  <pageMargins left="0.75" right="0.25" top="1" bottom="1" header="0.5" footer="0.5"/>
  <pageSetup fitToHeight="0" fitToWidth="1" horizontalDpi="600" verticalDpi="600" orientation="portrait" paperSize="9" scale="58" r:id="rId16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I18" sqref="I18"/>
    </sheetView>
  </sheetViews>
  <sheetFormatPr defaultColWidth="9.140625" defaultRowHeight="12" customHeight="1"/>
  <cols>
    <col min="1" max="1" width="9.140625" style="64" customWidth="1"/>
    <col min="3" max="3" width="43.140625" style="0" customWidth="1"/>
  </cols>
  <sheetData>
    <row r="1" spans="1:4" ht="12" customHeight="1">
      <c r="A1" s="63"/>
      <c r="B1" s="62" t="s">
        <v>80</v>
      </c>
      <c r="C1" s="62" t="s">
        <v>81</v>
      </c>
      <c r="D1" s="61"/>
    </row>
    <row r="2" spans="1:4" ht="12" customHeight="1">
      <c r="A2" s="63"/>
      <c r="B2" s="62" t="s">
        <v>8</v>
      </c>
      <c r="C2" s="61" t="s">
        <v>82</v>
      </c>
      <c r="D2" s="61"/>
    </row>
    <row r="3" spans="1:4" ht="12" customHeight="1">
      <c r="A3" s="63"/>
      <c r="B3" s="62" t="s">
        <v>5</v>
      </c>
      <c r="C3" s="61" t="s">
        <v>83</v>
      </c>
      <c r="D3" s="61"/>
    </row>
    <row r="4" spans="1:4" ht="12" customHeight="1">
      <c r="A4" s="63"/>
      <c r="B4" s="62" t="s">
        <v>6</v>
      </c>
      <c r="C4" s="61">
        <v>91016988</v>
      </c>
      <c r="D4" s="61"/>
    </row>
    <row r="5" spans="1:4" ht="12" customHeight="1">
      <c r="A5" s="141"/>
      <c r="B5" s="143" t="s">
        <v>84</v>
      </c>
      <c r="C5" s="144" t="s">
        <v>85</v>
      </c>
      <c r="D5" s="142">
        <v>11</v>
      </c>
    </row>
    <row r="6" spans="1:4" ht="12" customHeight="1">
      <c r="A6" s="141"/>
      <c r="B6" s="143"/>
      <c r="C6" s="144"/>
      <c r="D6" s="142"/>
    </row>
    <row r="7" spans="1:4" ht="12" customHeight="1">
      <c r="A7" s="141">
        <v>1</v>
      </c>
      <c r="B7" s="142" t="s">
        <v>84</v>
      </c>
      <c r="C7" s="60" t="s">
        <v>86</v>
      </c>
      <c r="D7" s="142"/>
    </row>
    <row r="8" spans="1:4" ht="12" customHeight="1">
      <c r="A8" s="141"/>
      <c r="B8" s="142"/>
      <c r="C8" s="60" t="s">
        <v>87</v>
      </c>
      <c r="D8" s="142"/>
    </row>
    <row r="9" spans="1:4" ht="12" customHeight="1">
      <c r="A9" s="141"/>
      <c r="B9" s="142"/>
      <c r="C9" s="60" t="s">
        <v>88</v>
      </c>
      <c r="D9" s="142"/>
    </row>
    <row r="10" spans="1:4" ht="12" customHeight="1">
      <c r="A10" s="141">
        <v>2</v>
      </c>
      <c r="B10" s="142" t="s">
        <v>84</v>
      </c>
      <c r="C10" s="60" t="s">
        <v>89</v>
      </c>
      <c r="D10" s="142"/>
    </row>
    <row r="11" spans="1:4" ht="12" customHeight="1">
      <c r="A11" s="141"/>
      <c r="B11" s="142"/>
      <c r="C11" s="60" t="s">
        <v>87</v>
      </c>
      <c r="D11" s="142"/>
    </row>
    <row r="12" spans="1:4" ht="12" customHeight="1">
      <c r="A12" s="141"/>
      <c r="B12" s="142"/>
      <c r="C12" s="60" t="s">
        <v>88</v>
      </c>
      <c r="D12" s="142"/>
    </row>
    <row r="13" spans="1:4" ht="12" customHeight="1">
      <c r="A13" s="141">
        <v>3</v>
      </c>
      <c r="B13" s="142" t="s">
        <v>84</v>
      </c>
      <c r="C13" s="63" t="s">
        <v>90</v>
      </c>
      <c r="D13" s="142"/>
    </row>
    <row r="14" spans="1:4" ht="12" customHeight="1">
      <c r="A14" s="141"/>
      <c r="B14" s="142"/>
      <c r="C14" s="63" t="s">
        <v>91</v>
      </c>
      <c r="D14" s="142"/>
    </row>
    <row r="15" spans="1:4" ht="12" customHeight="1">
      <c r="A15" s="141"/>
      <c r="B15" s="142"/>
      <c r="C15" s="63" t="s">
        <v>92</v>
      </c>
      <c r="D15" s="142"/>
    </row>
    <row r="16" spans="1:4" ht="12" customHeight="1">
      <c r="A16" s="141">
        <v>4</v>
      </c>
      <c r="B16" s="142" t="s">
        <v>84</v>
      </c>
      <c r="C16" s="63" t="s">
        <v>93</v>
      </c>
      <c r="D16" s="142"/>
    </row>
    <row r="17" spans="1:4" ht="12" customHeight="1">
      <c r="A17" s="141"/>
      <c r="B17" s="142"/>
      <c r="C17" s="63" t="s">
        <v>94</v>
      </c>
      <c r="D17" s="142"/>
    </row>
    <row r="18" spans="1:4" ht="12" customHeight="1">
      <c r="A18" s="141"/>
      <c r="B18" s="142"/>
      <c r="C18" s="63" t="s">
        <v>92</v>
      </c>
      <c r="D18" s="142"/>
    </row>
    <row r="19" spans="1:4" ht="12" customHeight="1">
      <c r="A19" s="141">
        <v>5</v>
      </c>
      <c r="B19" s="142" t="s">
        <v>84</v>
      </c>
      <c r="C19" s="63" t="s">
        <v>95</v>
      </c>
      <c r="D19" s="142"/>
    </row>
    <row r="20" spans="1:4" ht="12" customHeight="1">
      <c r="A20" s="141"/>
      <c r="B20" s="142"/>
      <c r="C20" s="63" t="s">
        <v>96</v>
      </c>
      <c r="D20" s="142"/>
    </row>
    <row r="21" spans="1:4" ht="12" customHeight="1">
      <c r="A21" s="141"/>
      <c r="B21" s="142"/>
      <c r="C21" s="63" t="s">
        <v>92</v>
      </c>
      <c r="D21" s="142"/>
    </row>
    <row r="22" spans="1:4" ht="12" customHeight="1">
      <c r="A22" s="141">
        <v>6</v>
      </c>
      <c r="B22" s="142" t="s">
        <v>84</v>
      </c>
      <c r="C22" s="63" t="s">
        <v>97</v>
      </c>
      <c r="D22" s="142"/>
    </row>
    <row r="23" spans="1:4" ht="12" customHeight="1">
      <c r="A23" s="141"/>
      <c r="B23" s="142"/>
      <c r="C23" s="63" t="s">
        <v>98</v>
      </c>
      <c r="D23" s="142"/>
    </row>
    <row r="24" spans="1:4" ht="12" customHeight="1">
      <c r="A24" s="141"/>
      <c r="B24" s="142"/>
      <c r="C24" s="63" t="s">
        <v>92</v>
      </c>
      <c r="D24" s="142"/>
    </row>
    <row r="25" spans="1:4" ht="12" customHeight="1">
      <c r="A25" s="141">
        <v>7</v>
      </c>
      <c r="B25" s="142" t="s">
        <v>84</v>
      </c>
      <c r="C25" s="63" t="s">
        <v>99</v>
      </c>
      <c r="D25" s="142"/>
    </row>
    <row r="26" spans="1:4" ht="12" customHeight="1">
      <c r="A26" s="141"/>
      <c r="B26" s="142"/>
      <c r="C26" s="63" t="s">
        <v>98</v>
      </c>
      <c r="D26" s="142"/>
    </row>
    <row r="27" spans="1:4" ht="12" customHeight="1">
      <c r="A27" s="141"/>
      <c r="B27" s="142"/>
      <c r="C27" s="63" t="s">
        <v>92</v>
      </c>
      <c r="D27" s="142"/>
    </row>
    <row r="28" spans="1:4" ht="12" customHeight="1">
      <c r="A28" s="141">
        <v>8</v>
      </c>
      <c r="B28" s="142" t="s">
        <v>84</v>
      </c>
      <c r="C28" s="63" t="s">
        <v>100</v>
      </c>
      <c r="D28" s="142"/>
    </row>
    <row r="29" spans="1:4" ht="12" customHeight="1">
      <c r="A29" s="141"/>
      <c r="B29" s="142"/>
      <c r="C29" s="63" t="s">
        <v>101</v>
      </c>
      <c r="D29" s="142"/>
    </row>
    <row r="30" spans="1:4" ht="12" customHeight="1">
      <c r="A30" s="141"/>
      <c r="B30" s="142"/>
      <c r="C30" s="63" t="s">
        <v>92</v>
      </c>
      <c r="D30" s="142"/>
    </row>
    <row r="31" spans="1:4" ht="12" customHeight="1">
      <c r="A31" s="141">
        <v>9</v>
      </c>
      <c r="B31" s="142" t="s">
        <v>84</v>
      </c>
      <c r="C31" s="63" t="s">
        <v>102</v>
      </c>
      <c r="D31" s="142"/>
    </row>
    <row r="32" spans="1:4" ht="12" customHeight="1">
      <c r="A32" s="141"/>
      <c r="B32" s="142"/>
      <c r="C32" s="63" t="s">
        <v>103</v>
      </c>
      <c r="D32" s="142"/>
    </row>
    <row r="33" spans="1:4" ht="12" customHeight="1">
      <c r="A33" s="141"/>
      <c r="B33" s="142"/>
      <c r="C33" s="63" t="s">
        <v>92</v>
      </c>
      <c r="D33" s="142"/>
    </row>
    <row r="34" spans="1:4" ht="12" customHeight="1">
      <c r="A34" s="141">
        <v>10</v>
      </c>
      <c r="B34" s="142" t="s">
        <v>84</v>
      </c>
      <c r="C34" s="63" t="s">
        <v>104</v>
      </c>
      <c r="D34" s="142"/>
    </row>
    <row r="35" spans="1:4" ht="12" customHeight="1">
      <c r="A35" s="141"/>
      <c r="B35" s="142"/>
      <c r="C35" s="63" t="s">
        <v>105</v>
      </c>
      <c r="D35" s="142"/>
    </row>
    <row r="36" spans="1:4" ht="12" customHeight="1">
      <c r="A36" s="141"/>
      <c r="B36" s="142"/>
      <c r="C36" s="63" t="s">
        <v>92</v>
      </c>
      <c r="D36" s="142"/>
    </row>
    <row r="37" spans="1:4" ht="12" customHeight="1">
      <c r="A37" s="141">
        <v>11</v>
      </c>
      <c r="B37" s="142" t="s">
        <v>84</v>
      </c>
      <c r="C37" s="63" t="s">
        <v>106</v>
      </c>
      <c r="D37" s="142"/>
    </row>
    <row r="38" spans="1:4" ht="12" customHeight="1">
      <c r="A38" s="141"/>
      <c r="B38" s="142"/>
      <c r="C38" s="63" t="s">
        <v>107</v>
      </c>
      <c r="D38" s="142"/>
    </row>
    <row r="39" spans="1:4" ht="12" customHeight="1">
      <c r="A39" s="141"/>
      <c r="B39" s="142"/>
      <c r="C39" s="63" t="s">
        <v>92</v>
      </c>
      <c r="D39" s="142"/>
    </row>
  </sheetData>
  <sheetProtection/>
  <mergeCells count="37">
    <mergeCell ref="A5:A6"/>
    <mergeCell ref="B5:B6"/>
    <mergeCell ref="C5:C6"/>
    <mergeCell ref="D5:D6"/>
    <mergeCell ref="A7:A9"/>
    <mergeCell ref="B7:B9"/>
    <mergeCell ref="D7:D9"/>
    <mergeCell ref="A10:A12"/>
    <mergeCell ref="B10:B12"/>
    <mergeCell ref="D10:D12"/>
    <mergeCell ref="A13:A15"/>
    <mergeCell ref="B13:B15"/>
    <mergeCell ref="D13:D15"/>
    <mergeCell ref="A16:A18"/>
    <mergeCell ref="B16:B18"/>
    <mergeCell ref="D16:D18"/>
    <mergeCell ref="A19:A21"/>
    <mergeCell ref="B19:B21"/>
    <mergeCell ref="D19:D21"/>
    <mergeCell ref="A22:A24"/>
    <mergeCell ref="B22:B24"/>
    <mergeCell ref="D22:D24"/>
    <mergeCell ref="A25:A27"/>
    <mergeCell ref="B25:B27"/>
    <mergeCell ref="D25:D27"/>
    <mergeCell ref="A28:A30"/>
    <mergeCell ref="B28:B30"/>
    <mergeCell ref="D28:D30"/>
    <mergeCell ref="A31:A33"/>
    <mergeCell ref="B31:B33"/>
    <mergeCell ref="D31:D33"/>
    <mergeCell ref="A34:A36"/>
    <mergeCell ref="B34:B36"/>
    <mergeCell ref="D34:D36"/>
    <mergeCell ref="A37:A39"/>
    <mergeCell ref="B37:B39"/>
    <mergeCell ref="D37:D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2014-08-29T09:30:27Z</cp:lastPrinted>
  <dcterms:created xsi:type="dcterms:W3CDTF">2006-02-25T13:48:34Z</dcterms:created>
  <dcterms:modified xsi:type="dcterms:W3CDTF">2014-09-18T12:20:29Z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