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'Sheet1'!$A$1:$M$111</definedName>
  </definedNames>
  <calcPr fullCalcOnLoad="1"/>
</workbook>
</file>

<file path=xl/sharedStrings.xml><?xml version="1.0" encoding="utf-8"?>
<sst xmlns="http://schemas.openxmlformats.org/spreadsheetml/2006/main" count="186" uniqueCount="106">
  <si>
    <t>Item Code</t>
  </si>
  <si>
    <t>Description</t>
  </si>
  <si>
    <t>unit price US$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</si>
  <si>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</si>
  <si>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</si>
  <si>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</si>
  <si>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</si>
  <si>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</si>
  <si>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</si>
  <si>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</si>
  <si>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393FT</t>
  </si>
  <si>
    <t>Eminent Communicators Club</t>
  </si>
  <si>
    <t>Sandeep Kumar Bhuyan / Mithun J Malani</t>
  </si>
  <si>
    <t>Mithun.Malani@dell.com</t>
  </si>
  <si>
    <t>Portable Lectern</t>
  </si>
  <si>
    <t xml:space="preserve">Toastmasters Club banner with customisation Line 1: EMinent Communicators 
Line 2:  Club 3300083
Line 3: Singapore
Line 4: Chartered 2013
</t>
  </si>
  <si>
    <t>First Timer (Set of 10)</t>
  </si>
  <si>
    <t>Vincent Chua</t>
  </si>
  <si>
    <t>vincent.chua.tm@gmail.com</t>
  </si>
  <si>
    <t>Toastmasters Club banner with customisation Line 1: Braddell Heights CC Toastmasters 
Line 2:  Club 7903
Line 3: Singapore
Line 4: Charted 1990</t>
  </si>
  <si>
    <t>Braddell Heights Toastmaster Club</t>
  </si>
  <si>
    <t>Gavel</t>
  </si>
  <si>
    <t>Tay Yiang Ping</t>
  </si>
  <si>
    <t>First Timers Ribbon Set (Set of 10)</t>
  </si>
  <si>
    <t>Where Leaders Are Made pin      </t>
  </si>
  <si>
    <t>Certificate Holder</t>
  </si>
  <si>
    <t>Division L</t>
  </si>
  <si>
    <t>Gay Mui Hay</t>
  </si>
  <si>
    <t>muihay@gmail.com</t>
  </si>
  <si>
    <t>Division V Council</t>
  </si>
  <si>
    <t>Lim Lang Kheng</t>
  </si>
  <si>
    <t>langkhengyea@gmail.com</t>
  </si>
  <si>
    <t>9847 0078</t>
  </si>
  <si>
    <r>
      <t xml:space="preserve">DTM Badge (Magnetic Back)
Line 1: </t>
    </r>
    <r>
      <rPr>
        <b/>
        <sz val="10"/>
        <rFont val="Arial"/>
        <family val="2"/>
      </rPr>
      <t>Lim Lang Kheng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DTM</t>
    </r>
    <r>
      <rPr>
        <sz val="10"/>
        <rFont val="Arial"/>
        <family val="2"/>
      </rPr>
      <t xml:space="preserve">
Line 2:  </t>
    </r>
    <r>
      <rPr>
        <b/>
        <sz val="10"/>
        <rFont val="Arial"/>
        <family val="2"/>
      </rPr>
      <t xml:space="preserve">SIM Mandarin Toastmasters </t>
    </r>
    <r>
      <rPr>
        <sz val="10"/>
        <rFont val="Arial"/>
        <family val="2"/>
      </rPr>
      <t xml:space="preserve">
Line 3: Club </t>
    </r>
    <r>
      <rPr>
        <b/>
        <sz val="10"/>
        <rFont val="Arial"/>
        <family val="2"/>
      </rPr>
      <t>8975</t>
    </r>
  </si>
  <si>
    <t>Braddell Heights Zone 'B' RC M</t>
  </si>
  <si>
    <t>Lai Poh Chun</t>
  </si>
  <si>
    <t>wonglai89@hotmail.com</t>
  </si>
  <si>
    <t>Competent Communicator Pin</t>
  </si>
  <si>
    <t>Advanced Leader Bronze Pin</t>
  </si>
  <si>
    <t>332M</t>
  </si>
  <si>
    <t>393IB</t>
  </si>
  <si>
    <t>The Icebreaker Ribbons (Set of 10)</t>
  </si>
  <si>
    <t>SRC Toastmasters</t>
  </si>
  <si>
    <t>Elita Thia</t>
  </si>
  <si>
    <t>elitathia@yahoo.com</t>
  </si>
  <si>
    <t>Tampines Changkat Toastmasters</t>
  </si>
  <si>
    <t>Zhuo Shuzhen</t>
  </si>
  <si>
    <t>zhuo_shuzhen@aia.com.sg</t>
  </si>
  <si>
    <t>5801Z</t>
  </si>
  <si>
    <t>Club Officer Pin Set (8 pins)</t>
  </si>
  <si>
    <t>Vice President Membership Pin</t>
  </si>
  <si>
    <t>Sergeant at Arms Pin</t>
  </si>
  <si>
    <t>Vice President Public Relations Pin</t>
  </si>
  <si>
    <t>Secretary Pin</t>
  </si>
  <si>
    <t>Membership Pin  (full colour)</t>
  </si>
  <si>
    <t>494L1</t>
  </si>
  <si>
    <t>494L2</t>
  </si>
  <si>
    <t>Level 2 Achieved Ribbon</t>
  </si>
  <si>
    <t>494L3</t>
  </si>
  <si>
    <t>Level 3 Achieved Ribbon</t>
  </si>
  <si>
    <t>494L4</t>
  </si>
  <si>
    <t>Level 4 Achieved Ribbon</t>
  </si>
  <si>
    <t>394DTM</t>
  </si>
  <si>
    <t>DTM Ribbon</t>
  </si>
  <si>
    <t>AIA Toastmasters Club</t>
  </si>
  <si>
    <t>Eric Tan</t>
  </si>
  <si>
    <t xml:space="preserve">eric.tan@aia.com.sg </t>
  </si>
  <si>
    <t>9385 2376</t>
  </si>
  <si>
    <t>Vice President Education Pin</t>
  </si>
  <si>
    <t>Triple Crown Pin</t>
  </si>
  <si>
    <t>SSA TMC</t>
  </si>
  <si>
    <t xml:space="preserve">Manju Melwani </t>
  </si>
  <si>
    <t>manju@melwani.sg</t>
  </si>
  <si>
    <t>Changi Simei Toastmasters Club</t>
  </si>
  <si>
    <t>Tan Kooi Ching/ Anand Deshpande</t>
  </si>
  <si>
    <t>kctan7726@yahoo.com/ anandtac@gmail.com</t>
  </si>
  <si>
    <t>91058281 / 92731075</t>
  </si>
  <si>
    <t>Treasurer</t>
  </si>
  <si>
    <t>Sergeant at Arms Pin</t>
  </si>
  <si>
    <t>Vice President Education Pin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</si>
  <si>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</si>
  <si>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</si>
  <si>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</si>
  <si>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</si>
  <si>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</si>
  <si>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</si>
  <si>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t>Apportion Shipping Charges US$165.14</t>
  </si>
  <si>
    <t>Queenstown TMC</t>
  </si>
  <si>
    <t>Chee Kim Loon</t>
  </si>
  <si>
    <t>Club-President-Award</t>
  </si>
  <si>
    <t>Line 1: Aaron Azhari</t>
  </si>
  <si>
    <t>Line 2: Queenstown 2017/2018</t>
  </si>
  <si>
    <t>kimloon@gmail.com</t>
  </si>
  <si>
    <t>Oval Torch Award (1st Place)</t>
  </si>
  <si>
    <t>Oval Torch Award (2nd Place)</t>
  </si>
  <si>
    <t>Oval Torch Award (3rd Place)</t>
  </si>
  <si>
    <t>Brilliant Advanced Toastmasters Club</t>
  </si>
  <si>
    <t>Lim S eh Leng</t>
  </si>
  <si>
    <t>lsehleng@yahoo.com</t>
  </si>
  <si>
    <t>1995C</t>
  </si>
  <si>
    <t>1995B</t>
  </si>
  <si>
    <t>1995A</t>
  </si>
  <si>
    <t>US$978.72 /S$1,367.35 exchange rate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</si>
  <si>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</si>
  <si>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</si>
  <si>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Level 1 Achieved Ribbon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</si>
</sst>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\ ;&quot;$&quot;\(#,##0.00\)"/>
    <numFmt numFmtId="176" formatCode="\$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46" fillId="0" borderId="14" xfId="54" applyFont="1" applyFill="1" applyBorder="1" applyAlignment="1" applyProtection="1">
      <alignment horizontal="left" vertical="top" wrapText="1"/>
      <protection/>
    </xf>
    <xf numFmtId="0" fontId="4" fillId="0" borderId="14" xfId="53" applyFill="1" applyBorder="1" applyAlignment="1" applyProtection="1">
      <alignment horizontal="left" vertical="top" wrapText="1"/>
      <protection/>
    </xf>
    <xf numFmtId="0" fontId="0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164" fontId="1" fillId="0" borderId="16" xfId="0" applyNumberFormat="1" applyFont="1" applyFill="1" applyBorder="1" applyAlignment="1">
      <alignment horizontal="right" vertical="top" wrapText="1"/>
    </xf>
    <xf numFmtId="0" fontId="4" fillId="0" borderId="10" xfId="53" applyFill="1" applyBorder="1" applyAlignment="1" applyProtection="1">
      <alignment horizontal="left" vertical="top" wrapText="1"/>
      <protection/>
    </xf>
    <xf numFmtId="164" fontId="1" fillId="0" borderId="17" xfId="0" applyNumberFormat="1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176" fontId="1" fillId="0" borderId="19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 wrapText="1"/>
    </xf>
    <xf numFmtId="176" fontId="1" fillId="0" borderId="22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wrapText="1"/>
    </xf>
    <xf numFmtId="164" fontId="1" fillId="0" borderId="14" xfId="0" applyNumberFormat="1" applyFont="1" applyFill="1" applyBorder="1" applyAlignment="1">
      <alignment horizontal="right" vertical="top" wrapText="1"/>
    </xf>
    <xf numFmtId="176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64" fontId="1" fillId="0" borderId="16" xfId="0" applyNumberFormat="1" applyFont="1" applyFill="1" applyBorder="1" applyAlignment="1">
      <alignment vertical="top" wrapText="1"/>
    </xf>
    <xf numFmtId="164" fontId="0" fillId="33" borderId="16" xfId="0" applyNumberFormat="1" applyFont="1" applyFill="1" applyBorder="1" applyAlignment="1">
      <alignment horizontal="right" vertical="top" wrapText="1"/>
    </xf>
    <xf numFmtId="164" fontId="0" fillId="0" borderId="16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164" fontId="1" fillId="0" borderId="27" xfId="0" applyNumberFormat="1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10" xfId="0" applyNumberFormat="1" applyFont="1" applyBorder="1" applyAlignment="1">
      <alignment vertical="top" wrapText="1"/>
    </xf>
    <xf numFmtId="0" fontId="0" fillId="0" borderId="10" xfId="58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left" vertical="top"/>
    </xf>
    <xf numFmtId="164" fontId="0" fillId="0" borderId="10" xfId="58" applyNumberFormat="1" applyFont="1" applyFill="1" applyBorder="1" applyAlignment="1">
      <alignment horizontal="right" vertical="top" wrapText="1"/>
      <protection/>
    </xf>
    <xf numFmtId="164" fontId="0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44" fontId="28" fillId="0" borderId="10" xfId="44" applyFont="1" applyBorder="1" applyAlignment="1">
      <alignment vertical="top"/>
    </xf>
    <xf numFmtId="164" fontId="0" fillId="0" borderId="10" xfId="0" applyNumberForma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44" fontId="28" fillId="0" borderId="0" xfId="44" applyFont="1" applyAlignment="1">
      <alignment vertical="top"/>
    </xf>
    <xf numFmtId="0" fontId="8" fillId="0" borderId="28" xfId="0" applyFont="1" applyBorder="1" applyAlignment="1">
      <alignment horizontal="left" vertical="top" wrapText="1"/>
    </xf>
    <xf numFmtId="44" fontId="28" fillId="0" borderId="0" xfId="44" applyFont="1" applyFill="1" applyAlignment="1">
      <alignment vertical="top"/>
    </xf>
    <xf numFmtId="44" fontId="1" fillId="0" borderId="0" xfId="44" applyFont="1" applyFill="1" applyAlignment="1">
      <alignment vertical="top" wrapText="1"/>
    </xf>
    <xf numFmtId="16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8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hun.Malani@dell.com" TargetMode="External" /><Relationship Id="rId2" Type="http://schemas.openxmlformats.org/officeDocument/2006/relationships/hyperlink" Target="mailto:vincent.chua.tm@gmail.com" TargetMode="External" /><Relationship Id="rId3" Type="http://schemas.openxmlformats.org/officeDocument/2006/relationships/hyperlink" Target="mailto:rinacelestineprasad@gmail.com" TargetMode="External" /><Relationship Id="rId4" Type="http://schemas.openxmlformats.org/officeDocument/2006/relationships/hyperlink" Target="mailto:wonglai89@hotmail.com" TargetMode="External" /><Relationship Id="rId5" Type="http://schemas.openxmlformats.org/officeDocument/2006/relationships/hyperlink" Target="mailto:eric.tan@aia.com.sg" TargetMode="External" /><Relationship Id="rId6" Type="http://schemas.openxmlformats.org/officeDocument/2006/relationships/hyperlink" Target="mailto:manju@melwani.sg" TargetMode="External" /><Relationship Id="rId7" Type="http://schemas.openxmlformats.org/officeDocument/2006/relationships/hyperlink" Target="mailto:lsehleng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PageLayoutView="0" workbookViewId="0" topLeftCell="A1">
      <selection activeCell="Q39" sqref="Q39"/>
    </sheetView>
  </sheetViews>
  <sheetFormatPr defaultColWidth="9.140625" defaultRowHeight="12.75"/>
  <cols>
    <col min="1" max="1" width="7.8515625" style="10" customWidth="1"/>
    <col min="2" max="2" width="16.421875" style="10" customWidth="1"/>
    <col min="3" max="3" width="41.00390625" style="5" customWidth="1"/>
    <col min="4" max="5" width="8.421875" style="8" customWidth="1"/>
    <col min="6" max="6" width="5.140625" style="10" customWidth="1"/>
    <col min="7" max="7" width="9.140625" style="8" customWidth="1"/>
    <col min="13" max="13" width="11.57421875" style="0" customWidth="1"/>
  </cols>
  <sheetData>
    <row r="1" spans="1:13" s="72" customFormat="1" ht="61.5" customHeight="1">
      <c r="A1" s="68" t="s">
        <v>5</v>
      </c>
      <c r="B1" s="68" t="s">
        <v>0</v>
      </c>
      <c r="C1" s="68" t="s">
        <v>1</v>
      </c>
      <c r="D1" s="67" t="s">
        <v>80</v>
      </c>
      <c r="E1" s="68" t="s">
        <v>81</v>
      </c>
      <c r="F1" s="67" t="s">
        <v>3</v>
      </c>
      <c r="G1" s="69" t="s">
        <v>4</v>
      </c>
      <c r="H1" s="70" t="s">
        <v>82</v>
      </c>
      <c r="I1" s="70" t="s">
        <v>83</v>
      </c>
      <c r="J1" s="70" t="s">
        <v>84</v>
      </c>
      <c r="K1" s="71" t="s">
        <v>86</v>
      </c>
      <c r="L1" s="70" t="s">
        <v>85</v>
      </c>
      <c r="M1" s="71" t="s">
        <v>102</v>
      </c>
    </row>
    <row r="2" spans="1:13" s="1" customFormat="1" ht="12" customHeight="1">
      <c r="A2" s="11" t="s">
        <v>5</v>
      </c>
      <c r="B2" s="6" t="s">
        <v>0</v>
      </c>
      <c r="C2" s="4" t="s">
        <v>1</v>
      </c>
      <c r="D2" s="13" t="s">
        <v>2</v>
      </c>
      <c r="E2" s="13"/>
      <c r="F2" s="14" t="s">
        <v>3</v>
      </c>
      <c r="G2" s="73" t="s">
        <v>4</v>
      </c>
      <c r="H2" s="17"/>
      <c r="I2" s="17"/>
      <c r="J2" s="17"/>
      <c r="K2" s="17"/>
      <c r="L2" s="17"/>
      <c r="M2" s="17"/>
    </row>
    <row r="3" spans="1:13" s="1" customFormat="1" ht="12" customHeight="1">
      <c r="A3" s="17"/>
      <c r="B3" s="16" t="s">
        <v>8</v>
      </c>
      <c r="C3" s="15" t="s">
        <v>11</v>
      </c>
      <c r="D3" s="13"/>
      <c r="E3" s="13"/>
      <c r="F3" s="14"/>
      <c r="G3" s="73"/>
      <c r="H3" s="17"/>
      <c r="I3" s="17"/>
      <c r="J3" s="17"/>
      <c r="K3" s="17"/>
      <c r="L3" s="17"/>
      <c r="M3" s="17"/>
    </row>
    <row r="4" spans="1:13" s="1" customFormat="1" ht="12" customHeight="1">
      <c r="A4" s="17"/>
      <c r="B4" s="16" t="s">
        <v>9</v>
      </c>
      <c r="C4" s="18" t="s">
        <v>12</v>
      </c>
      <c r="D4" s="13"/>
      <c r="E4" s="13"/>
      <c r="F4" s="14"/>
      <c r="G4" s="73"/>
      <c r="H4" s="17"/>
      <c r="I4" s="17"/>
      <c r="J4" s="17"/>
      <c r="K4" s="17"/>
      <c r="L4" s="17"/>
      <c r="M4" s="17"/>
    </row>
    <row r="5" spans="1:13" s="1" customFormat="1" ht="12" customHeight="1">
      <c r="A5" s="17"/>
      <c r="B5" s="16" t="s">
        <v>6</v>
      </c>
      <c r="C5" s="19" t="s">
        <v>13</v>
      </c>
      <c r="D5" s="13"/>
      <c r="E5" s="13"/>
      <c r="F5" s="14"/>
      <c r="G5" s="73"/>
      <c r="H5" s="17"/>
      <c r="I5" s="17"/>
      <c r="J5" s="17"/>
      <c r="K5" s="17"/>
      <c r="L5" s="17"/>
      <c r="M5" s="17"/>
    </row>
    <row r="6" spans="1:13" s="1" customFormat="1" ht="12" customHeight="1">
      <c r="A6" s="17"/>
      <c r="B6" s="16" t="s">
        <v>7</v>
      </c>
      <c r="C6" s="15">
        <v>97112516</v>
      </c>
      <c r="D6" s="13"/>
      <c r="E6" s="13"/>
      <c r="F6" s="14"/>
      <c r="G6" s="73"/>
      <c r="H6" s="17"/>
      <c r="I6" s="17"/>
      <c r="J6" s="17"/>
      <c r="K6" s="17"/>
      <c r="L6" s="17"/>
      <c r="M6" s="17"/>
    </row>
    <row r="7" spans="1:13" s="24" customFormat="1" ht="67.5" customHeight="1">
      <c r="A7" s="20">
        <v>1</v>
      </c>
      <c r="B7" s="21">
        <v>322</v>
      </c>
      <c r="C7" s="22" t="s">
        <v>15</v>
      </c>
      <c r="D7" s="23">
        <v>100</v>
      </c>
      <c r="E7" s="23">
        <v>80</v>
      </c>
      <c r="F7" s="21">
        <v>2</v>
      </c>
      <c r="G7" s="74">
        <f>D7*F7</f>
        <v>200</v>
      </c>
      <c r="H7" s="81"/>
      <c r="I7" s="74">
        <f>F7*E7</f>
        <v>160</v>
      </c>
      <c r="J7" s="81"/>
      <c r="K7" s="81"/>
      <c r="L7" s="81"/>
      <c r="M7" s="81"/>
    </row>
    <row r="8" spans="1:13" s="25" customFormat="1" ht="12" customHeight="1">
      <c r="A8" s="20">
        <v>2</v>
      </c>
      <c r="B8" s="21">
        <v>382</v>
      </c>
      <c r="C8" s="22" t="s">
        <v>14</v>
      </c>
      <c r="D8" s="23">
        <v>95</v>
      </c>
      <c r="E8" s="23">
        <f>D8*0.9</f>
        <v>85.5</v>
      </c>
      <c r="F8" s="21">
        <v>1</v>
      </c>
      <c r="G8" s="74">
        <f>D8*F8</f>
        <v>95</v>
      </c>
      <c r="H8" s="82"/>
      <c r="I8" s="74">
        <f>F8*E8</f>
        <v>85.5</v>
      </c>
      <c r="J8" s="82"/>
      <c r="K8" s="82"/>
      <c r="L8" s="82"/>
      <c r="M8" s="82"/>
    </row>
    <row r="9" spans="1:13" s="25" customFormat="1" ht="12" customHeight="1">
      <c r="A9" s="20">
        <v>3</v>
      </c>
      <c r="B9" s="21" t="s">
        <v>10</v>
      </c>
      <c r="C9" s="22" t="s">
        <v>16</v>
      </c>
      <c r="D9" s="23">
        <v>5</v>
      </c>
      <c r="E9" s="23">
        <f>D9*0.9</f>
        <v>4.5</v>
      </c>
      <c r="F9" s="21">
        <v>1</v>
      </c>
      <c r="G9" s="74">
        <f>D9*F9</f>
        <v>5</v>
      </c>
      <c r="H9" s="65">
        <f>SUM(G7:G9)</f>
        <v>300</v>
      </c>
      <c r="I9" s="74">
        <f>F9*E9</f>
        <v>4.5</v>
      </c>
      <c r="J9" s="65">
        <f>SUM(I7:I9)</f>
        <v>250</v>
      </c>
      <c r="K9" s="65">
        <f>J9*165.14/1182.24</f>
        <v>34.92099742861009</v>
      </c>
      <c r="L9" s="65">
        <f>SUM(J9:K9)</f>
        <v>284.9209974286101</v>
      </c>
      <c r="M9" s="103">
        <f>L9*1367.35/978.72</f>
        <v>398.0573870300086</v>
      </c>
    </row>
    <row r="10" spans="1:13" s="1" customFormat="1" ht="12" customHeight="1">
      <c r="A10" s="17"/>
      <c r="B10" s="16" t="s">
        <v>8</v>
      </c>
      <c r="C10" s="15" t="s">
        <v>20</v>
      </c>
      <c r="D10" s="13"/>
      <c r="E10" s="13"/>
      <c r="F10" s="14"/>
      <c r="G10" s="73"/>
      <c r="H10" s="17"/>
      <c r="I10" s="17"/>
      <c r="J10" s="17"/>
      <c r="K10" s="17"/>
      <c r="L10" s="17"/>
      <c r="M10" s="17"/>
    </row>
    <row r="11" spans="1:13" s="1" customFormat="1" ht="12" customHeight="1">
      <c r="A11" s="17"/>
      <c r="B11" s="16" t="s">
        <v>9</v>
      </c>
      <c r="C11" s="15" t="s">
        <v>17</v>
      </c>
      <c r="D11" s="13"/>
      <c r="E11" s="13"/>
      <c r="F11" s="14"/>
      <c r="G11" s="73"/>
      <c r="H11" s="17"/>
      <c r="I11" s="17"/>
      <c r="J11" s="17"/>
      <c r="K11" s="17"/>
      <c r="L11" s="17"/>
      <c r="M11" s="17"/>
    </row>
    <row r="12" spans="1:13" s="1" customFormat="1" ht="12" customHeight="1">
      <c r="A12" s="17"/>
      <c r="B12" s="16" t="s">
        <v>6</v>
      </c>
      <c r="C12" s="19" t="s">
        <v>18</v>
      </c>
      <c r="D12" s="13"/>
      <c r="E12" s="13"/>
      <c r="F12" s="14"/>
      <c r="G12" s="73"/>
      <c r="H12" s="17"/>
      <c r="I12" s="17"/>
      <c r="J12" s="17"/>
      <c r="K12" s="17"/>
      <c r="L12" s="17"/>
      <c r="M12" s="17"/>
    </row>
    <row r="13" spans="1:13" s="1" customFormat="1" ht="12" customHeight="1">
      <c r="A13" s="17"/>
      <c r="B13" s="16" t="s">
        <v>7</v>
      </c>
      <c r="C13" s="15">
        <v>97692037</v>
      </c>
      <c r="D13" s="13"/>
      <c r="E13" s="13"/>
      <c r="F13" s="14"/>
      <c r="G13" s="73"/>
      <c r="H13" s="17"/>
      <c r="I13" s="17"/>
      <c r="J13" s="17"/>
      <c r="K13" s="17"/>
      <c r="L13" s="17"/>
      <c r="M13" s="17"/>
    </row>
    <row r="14" spans="1:13" s="3" customFormat="1" ht="63.75">
      <c r="A14" s="20">
        <v>1</v>
      </c>
      <c r="B14" s="21">
        <v>322</v>
      </c>
      <c r="C14" s="22" t="s">
        <v>19</v>
      </c>
      <c r="D14" s="23">
        <v>100</v>
      </c>
      <c r="E14" s="23">
        <v>80</v>
      </c>
      <c r="F14" s="9">
        <v>1</v>
      </c>
      <c r="G14" s="75">
        <f>D14*F14</f>
        <v>100</v>
      </c>
      <c r="H14" s="75">
        <v>100</v>
      </c>
      <c r="I14" s="74">
        <f>F14*E14</f>
        <v>80</v>
      </c>
      <c r="J14" s="75">
        <v>80</v>
      </c>
      <c r="K14" s="75">
        <f>J14*165.14/1182.24</f>
        <v>11.17471917715523</v>
      </c>
      <c r="L14" s="75">
        <f>SUM(J14:K14)</f>
        <v>91.17471917715523</v>
      </c>
      <c r="M14" s="104">
        <f>L14*1367.35/978.72</f>
        <v>127.37836384960274</v>
      </c>
    </row>
    <row r="15" spans="1:13" s="1" customFormat="1" ht="12" customHeight="1">
      <c r="A15" s="30"/>
      <c r="B15" s="31" t="s">
        <v>8</v>
      </c>
      <c r="C15" s="29" t="s">
        <v>26</v>
      </c>
      <c r="D15" s="13"/>
      <c r="E15" s="32"/>
      <c r="F15" s="32"/>
      <c r="G15" s="76"/>
      <c r="H15" s="66"/>
      <c r="I15" s="66"/>
      <c r="J15" s="66"/>
      <c r="K15" s="66"/>
      <c r="L15" s="66"/>
      <c r="M15" s="66"/>
    </row>
    <row r="16" spans="1:13" s="1" customFormat="1" ht="12" customHeight="1">
      <c r="A16" s="30"/>
      <c r="B16" s="31" t="s">
        <v>9</v>
      </c>
      <c r="C16" s="29" t="s">
        <v>27</v>
      </c>
      <c r="D16" s="13"/>
      <c r="E16" s="32"/>
      <c r="F16" s="32"/>
      <c r="G16" s="76"/>
      <c r="H16" s="66"/>
      <c r="I16" s="66"/>
      <c r="J16" s="66"/>
      <c r="K16" s="66"/>
      <c r="L16" s="66"/>
      <c r="M16" s="66"/>
    </row>
    <row r="17" spans="1:13" s="1" customFormat="1" ht="12" customHeight="1">
      <c r="A17" s="30"/>
      <c r="B17" s="31" t="s">
        <v>6</v>
      </c>
      <c r="C17" s="33" t="s">
        <v>28</v>
      </c>
      <c r="D17" s="13"/>
      <c r="E17" s="32"/>
      <c r="F17" s="32"/>
      <c r="G17" s="76"/>
      <c r="H17" s="66"/>
      <c r="I17" s="66"/>
      <c r="J17" s="66"/>
      <c r="K17" s="66"/>
      <c r="L17" s="66"/>
      <c r="M17" s="66"/>
    </row>
    <row r="18" spans="1:13" s="1" customFormat="1" ht="12" customHeight="1">
      <c r="A18" s="30"/>
      <c r="B18" s="31" t="s">
        <v>7</v>
      </c>
      <c r="C18" s="29">
        <v>97873402</v>
      </c>
      <c r="D18" s="13"/>
      <c r="E18" s="34"/>
      <c r="F18" s="34"/>
      <c r="G18" s="76"/>
      <c r="H18" s="66"/>
      <c r="I18" s="66"/>
      <c r="J18" s="66"/>
      <c r="K18" s="66"/>
      <c r="L18" s="66"/>
      <c r="M18" s="66"/>
    </row>
    <row r="19" spans="1:13" ht="12.75">
      <c r="A19" s="21">
        <v>1</v>
      </c>
      <c r="B19" s="21">
        <v>605</v>
      </c>
      <c r="C19" s="22" t="s">
        <v>25</v>
      </c>
      <c r="D19" s="23">
        <v>2.5</v>
      </c>
      <c r="E19" s="23">
        <f>D19*0.9</f>
        <v>2.25</v>
      </c>
      <c r="F19" s="9">
        <v>15</v>
      </c>
      <c r="G19" s="75">
        <f>D19*F19</f>
        <v>37.5</v>
      </c>
      <c r="H19" s="75">
        <v>37.5</v>
      </c>
      <c r="I19" s="74">
        <f>F19*E19</f>
        <v>33.75</v>
      </c>
      <c r="J19" s="74">
        <v>33.75</v>
      </c>
      <c r="K19" s="65">
        <f>J19*165.14/1182.24</f>
        <v>4.714334652862362</v>
      </c>
      <c r="L19" s="65">
        <f>SUM(J19:K19)</f>
        <v>38.46433465286236</v>
      </c>
      <c r="M19" s="104">
        <f>L19*1367.35/978.72</f>
        <v>53.737747249051154</v>
      </c>
    </row>
    <row r="20" spans="1:13" s="3" customFormat="1" ht="12" customHeight="1">
      <c r="A20" s="17"/>
      <c r="B20" s="16" t="s">
        <v>8</v>
      </c>
      <c r="C20" s="15" t="s">
        <v>34</v>
      </c>
      <c r="D20" s="13"/>
      <c r="E20" s="13"/>
      <c r="F20" s="14"/>
      <c r="G20" s="73"/>
      <c r="H20" s="66"/>
      <c r="I20" s="66"/>
      <c r="J20" s="66"/>
      <c r="K20" s="66"/>
      <c r="L20" s="66"/>
      <c r="M20" s="66"/>
    </row>
    <row r="21" spans="1:13" s="3" customFormat="1" ht="12" customHeight="1">
      <c r="A21" s="17"/>
      <c r="B21" s="16" t="s">
        <v>9</v>
      </c>
      <c r="C21" s="15" t="s">
        <v>35</v>
      </c>
      <c r="D21" s="13"/>
      <c r="E21" s="13"/>
      <c r="F21" s="14"/>
      <c r="G21" s="73"/>
      <c r="H21" s="66"/>
      <c r="I21" s="66"/>
      <c r="J21" s="66"/>
      <c r="K21" s="66"/>
      <c r="L21" s="66"/>
      <c r="M21" s="66"/>
    </row>
    <row r="22" spans="1:13" s="3" customFormat="1" ht="12" customHeight="1">
      <c r="A22" s="17"/>
      <c r="B22" s="16" t="s">
        <v>6</v>
      </c>
      <c r="C22" s="19" t="s">
        <v>36</v>
      </c>
      <c r="D22" s="13"/>
      <c r="E22" s="13"/>
      <c r="F22" s="14"/>
      <c r="G22" s="73"/>
      <c r="H22" s="66"/>
      <c r="I22" s="66"/>
      <c r="J22" s="66"/>
      <c r="K22" s="66"/>
      <c r="L22" s="66"/>
      <c r="M22" s="66"/>
    </row>
    <row r="23" spans="1:13" s="3" customFormat="1" ht="12" customHeight="1">
      <c r="A23" s="17"/>
      <c r="B23" s="16" t="s">
        <v>7</v>
      </c>
      <c r="C23" s="15">
        <v>92323900</v>
      </c>
      <c r="D23" s="13"/>
      <c r="E23" s="13"/>
      <c r="F23" s="14"/>
      <c r="G23" s="73"/>
      <c r="H23" s="66"/>
      <c r="I23" s="66"/>
      <c r="J23" s="66"/>
      <c r="K23" s="66"/>
      <c r="L23" s="66"/>
      <c r="M23" s="66"/>
    </row>
    <row r="24" spans="1:13" s="3" customFormat="1" ht="12" customHeight="1">
      <c r="A24" s="37">
        <v>1</v>
      </c>
      <c r="B24" s="35">
        <v>5500</v>
      </c>
      <c r="C24" s="36" t="s">
        <v>37</v>
      </c>
      <c r="D24" s="7">
        <v>8</v>
      </c>
      <c r="E24" s="23">
        <f>D24*0.9</f>
        <v>7.2</v>
      </c>
      <c r="F24" s="9">
        <v>1</v>
      </c>
      <c r="G24" s="75">
        <f>D24*F24</f>
        <v>8</v>
      </c>
      <c r="H24" s="66"/>
      <c r="I24" s="74">
        <f>F24*E24</f>
        <v>7.2</v>
      </c>
      <c r="J24" s="66"/>
      <c r="K24" s="66"/>
      <c r="L24" s="66"/>
      <c r="M24" s="66"/>
    </row>
    <row r="25" spans="1:13" s="3" customFormat="1" ht="12" customHeight="1">
      <c r="A25" s="37">
        <v>2</v>
      </c>
      <c r="B25" s="35">
        <v>5541</v>
      </c>
      <c r="C25" s="36" t="s">
        <v>38</v>
      </c>
      <c r="D25" s="7">
        <v>8</v>
      </c>
      <c r="E25" s="23">
        <f>D25*0.9</f>
        <v>7.2</v>
      </c>
      <c r="F25" s="9">
        <v>1</v>
      </c>
      <c r="G25" s="75">
        <f>D25*F25</f>
        <v>8</v>
      </c>
      <c r="H25" s="64">
        <f>SUM(G24:G25)</f>
        <v>16</v>
      </c>
      <c r="I25" s="74">
        <f>F25*E25</f>
        <v>7.2</v>
      </c>
      <c r="J25" s="64">
        <f>SUM(I24:I25)</f>
        <v>14.4</v>
      </c>
      <c r="K25" s="65">
        <f>J25*165.14/1182.24</f>
        <v>2.0114494518879416</v>
      </c>
      <c r="L25" s="65">
        <f>SUM(J25:K25)</f>
        <v>16.411449451887943</v>
      </c>
      <c r="M25" s="104">
        <f>L25*1367.35/978.72</f>
        <v>22.928105492928495</v>
      </c>
    </row>
    <row r="26" spans="1:13" s="1" customFormat="1" ht="12" customHeight="1">
      <c r="A26" s="17"/>
      <c r="B26" s="16" t="s">
        <v>8</v>
      </c>
      <c r="C26" s="15" t="s">
        <v>29</v>
      </c>
      <c r="D26" s="13"/>
      <c r="E26" s="13"/>
      <c r="F26" s="14"/>
      <c r="G26" s="73"/>
      <c r="H26" s="66"/>
      <c r="I26" s="66"/>
      <c r="J26" s="66"/>
      <c r="K26" s="66"/>
      <c r="L26" s="17"/>
      <c r="M26" s="17"/>
    </row>
    <row r="27" spans="1:13" s="1" customFormat="1" ht="12" customHeight="1">
      <c r="A27" s="17"/>
      <c r="B27" s="16" t="s">
        <v>9</v>
      </c>
      <c r="C27" s="15" t="s">
        <v>30</v>
      </c>
      <c r="D27" s="13"/>
      <c r="E27" s="13"/>
      <c r="F27" s="14"/>
      <c r="G27" s="73"/>
      <c r="H27" s="17"/>
      <c r="I27" s="17"/>
      <c r="J27" s="17"/>
      <c r="K27" s="17"/>
      <c r="L27" s="17"/>
      <c r="M27" s="17"/>
    </row>
    <row r="28" spans="1:13" s="1" customFormat="1" ht="12" customHeight="1">
      <c r="A28" s="17"/>
      <c r="B28" s="16" t="s">
        <v>6</v>
      </c>
      <c r="C28" s="15" t="s">
        <v>31</v>
      </c>
      <c r="D28" s="13"/>
      <c r="E28" s="13"/>
      <c r="F28" s="14"/>
      <c r="G28" s="73"/>
      <c r="H28" s="17"/>
      <c r="I28" s="17"/>
      <c r="J28" s="17"/>
      <c r="K28" s="17"/>
      <c r="L28" s="17"/>
      <c r="M28" s="17"/>
    </row>
    <row r="29" spans="1:13" s="1" customFormat="1" ht="12" customHeight="1">
      <c r="A29" s="17"/>
      <c r="B29" s="16" t="s">
        <v>7</v>
      </c>
      <c r="C29" s="15" t="s">
        <v>32</v>
      </c>
      <c r="D29" s="13"/>
      <c r="E29" s="13"/>
      <c r="F29" s="14"/>
      <c r="G29" s="73"/>
      <c r="H29" s="17"/>
      <c r="I29" s="17"/>
      <c r="J29" s="17"/>
      <c r="K29" s="17"/>
      <c r="L29" s="17"/>
      <c r="M29" s="17"/>
    </row>
    <row r="30" spans="1:13" s="3" customFormat="1" ht="51">
      <c r="A30" s="12">
        <v>1</v>
      </c>
      <c r="B30" s="9" t="s">
        <v>39</v>
      </c>
      <c r="C30" s="2" t="s">
        <v>33</v>
      </c>
      <c r="D30" s="7">
        <v>8</v>
      </c>
      <c r="E30" s="23">
        <f>D30*0.9</f>
        <v>7.2</v>
      </c>
      <c r="F30" s="9">
        <v>1</v>
      </c>
      <c r="G30" s="75">
        <f>D30*F30</f>
        <v>8</v>
      </c>
      <c r="H30" s="75">
        <f>F30*G30</f>
        <v>8</v>
      </c>
      <c r="I30" s="74">
        <f>F30*E30</f>
        <v>7.2</v>
      </c>
      <c r="J30" s="75">
        <v>7.2</v>
      </c>
      <c r="K30" s="65">
        <f>J30*165.14/1182.24</f>
        <v>1.0057247259439708</v>
      </c>
      <c r="L30" s="65">
        <f>SUM(J30:K30)</f>
        <v>8.205724725943972</v>
      </c>
      <c r="M30" s="104">
        <f>L30*1367.35/978.72</f>
        <v>11.464052746464247</v>
      </c>
    </row>
    <row r="31" spans="1:13" s="55" customFormat="1" ht="12" customHeight="1">
      <c r="A31" s="51"/>
      <c r="B31" s="52" t="s">
        <v>8</v>
      </c>
      <c r="C31" s="53" t="s">
        <v>73</v>
      </c>
      <c r="D31" s="54"/>
      <c r="E31" s="54"/>
      <c r="F31" s="54"/>
      <c r="G31" s="77"/>
      <c r="H31" s="66"/>
      <c r="I31" s="66"/>
      <c r="J31" s="66"/>
      <c r="K31" s="66"/>
      <c r="L31" s="66"/>
      <c r="M31" s="66"/>
    </row>
    <row r="32" spans="1:13" s="55" customFormat="1" ht="12" customHeight="1">
      <c r="A32" s="51"/>
      <c r="B32" s="52" t="s">
        <v>9</v>
      </c>
      <c r="C32" s="53" t="s">
        <v>74</v>
      </c>
      <c r="D32" s="54"/>
      <c r="E32" s="54"/>
      <c r="F32" s="54"/>
      <c r="G32" s="77"/>
      <c r="H32" s="66"/>
      <c r="I32" s="66"/>
      <c r="J32" s="66"/>
      <c r="K32" s="66"/>
      <c r="L32" s="66"/>
      <c r="M32" s="66"/>
    </row>
    <row r="33" spans="1:13" s="55" customFormat="1" ht="12" customHeight="1">
      <c r="A33" s="51"/>
      <c r="B33" s="52" t="s">
        <v>6</v>
      </c>
      <c r="C33" s="56" t="s">
        <v>75</v>
      </c>
      <c r="D33" s="54"/>
      <c r="E33" s="54"/>
      <c r="F33" s="54"/>
      <c r="G33" s="77"/>
      <c r="H33" s="66"/>
      <c r="I33" s="66"/>
      <c r="J33" s="66"/>
      <c r="K33" s="66"/>
      <c r="L33" s="66"/>
      <c r="M33" s="66"/>
    </row>
    <row r="34" spans="1:13" s="55" customFormat="1" ht="12" customHeight="1">
      <c r="A34" s="57"/>
      <c r="B34" s="58" t="s">
        <v>7</v>
      </c>
      <c r="C34" s="59" t="s">
        <v>76</v>
      </c>
      <c r="D34" s="60"/>
      <c r="E34" s="60"/>
      <c r="F34" s="60"/>
      <c r="G34" s="78"/>
      <c r="H34" s="66"/>
      <c r="I34" s="66"/>
      <c r="J34" s="66"/>
      <c r="K34" s="66"/>
      <c r="L34" s="66"/>
      <c r="M34" s="66"/>
    </row>
    <row r="35" spans="1:13" s="55" customFormat="1" ht="12" customHeight="1">
      <c r="A35" s="27">
        <v>1</v>
      </c>
      <c r="B35" s="109">
        <v>5805</v>
      </c>
      <c r="C35" s="2" t="s">
        <v>53</v>
      </c>
      <c r="D35" s="63">
        <v>8</v>
      </c>
      <c r="E35" s="23">
        <f aca="true" t="shared" si="0" ref="E35:E40">D35*0.9</f>
        <v>7.2</v>
      </c>
      <c r="F35" s="39">
        <v>1</v>
      </c>
      <c r="G35" s="75">
        <f aca="true" t="shared" si="1" ref="G35:G40">D35*F35</f>
        <v>8</v>
      </c>
      <c r="H35" s="66"/>
      <c r="I35" s="74">
        <f aca="true" t="shared" si="2" ref="I35:I40">F35*E35</f>
        <v>7.2</v>
      </c>
      <c r="J35" s="66"/>
      <c r="K35" s="66"/>
      <c r="L35" s="66"/>
      <c r="M35" s="66"/>
    </row>
    <row r="36" spans="1:13" s="55" customFormat="1" ht="12" customHeight="1">
      <c r="A36" s="27">
        <v>2</v>
      </c>
      <c r="B36" s="109">
        <v>5806</v>
      </c>
      <c r="C36" s="2" t="s">
        <v>77</v>
      </c>
      <c r="D36" s="63">
        <v>8</v>
      </c>
      <c r="E36" s="23">
        <f t="shared" si="0"/>
        <v>7.2</v>
      </c>
      <c r="F36" s="39">
        <v>1</v>
      </c>
      <c r="G36" s="75">
        <f t="shared" si="1"/>
        <v>8</v>
      </c>
      <c r="H36" s="66"/>
      <c r="I36" s="74">
        <f t="shared" si="2"/>
        <v>7.2</v>
      </c>
      <c r="J36" s="66"/>
      <c r="K36" s="66"/>
      <c r="L36" s="66"/>
      <c r="M36" s="66"/>
    </row>
    <row r="37" spans="1:13" s="55" customFormat="1" ht="12" customHeight="1">
      <c r="A37" s="27">
        <v>3</v>
      </c>
      <c r="B37" s="109">
        <v>5807</v>
      </c>
      <c r="C37" s="2" t="s">
        <v>78</v>
      </c>
      <c r="D37" s="63">
        <v>8</v>
      </c>
      <c r="E37" s="23">
        <f t="shared" si="0"/>
        <v>7.2</v>
      </c>
      <c r="F37" s="39">
        <v>1</v>
      </c>
      <c r="G37" s="75">
        <f t="shared" si="1"/>
        <v>8</v>
      </c>
      <c r="H37" s="83"/>
      <c r="I37" s="74">
        <f t="shared" si="2"/>
        <v>7.2</v>
      </c>
      <c r="J37" s="83"/>
      <c r="K37" s="83"/>
      <c r="L37" s="83"/>
      <c r="M37" s="83"/>
    </row>
    <row r="38" spans="1:13" s="55" customFormat="1" ht="12" customHeight="1">
      <c r="A38" s="27">
        <v>4</v>
      </c>
      <c r="B38" s="109">
        <v>5813</v>
      </c>
      <c r="C38" s="2" t="s">
        <v>79</v>
      </c>
      <c r="D38" s="63">
        <v>8</v>
      </c>
      <c r="E38" s="23">
        <f t="shared" si="0"/>
        <v>7.2</v>
      </c>
      <c r="F38" s="39">
        <v>1</v>
      </c>
      <c r="G38" s="75">
        <f t="shared" si="1"/>
        <v>8</v>
      </c>
      <c r="H38" s="83"/>
      <c r="I38" s="74">
        <f t="shared" si="2"/>
        <v>7.2</v>
      </c>
      <c r="J38" s="83"/>
      <c r="K38" s="83"/>
      <c r="L38" s="83"/>
      <c r="M38" s="83"/>
    </row>
    <row r="39" spans="1:13" s="55" customFormat="1" ht="12" customHeight="1">
      <c r="A39" s="27">
        <v>5</v>
      </c>
      <c r="B39" s="109">
        <v>5814</v>
      </c>
      <c r="C39" s="2" t="s">
        <v>52</v>
      </c>
      <c r="D39" s="63">
        <v>8</v>
      </c>
      <c r="E39" s="23">
        <f t="shared" si="0"/>
        <v>7.2</v>
      </c>
      <c r="F39" s="39">
        <v>1</v>
      </c>
      <c r="G39" s="75">
        <f t="shared" si="1"/>
        <v>8</v>
      </c>
      <c r="H39" s="83"/>
      <c r="I39" s="74">
        <f t="shared" si="2"/>
        <v>7.2</v>
      </c>
      <c r="J39" s="83"/>
      <c r="K39" s="83"/>
      <c r="L39" s="83"/>
      <c r="M39" s="83"/>
    </row>
    <row r="40" spans="1:13" s="55" customFormat="1" ht="12" customHeight="1">
      <c r="A40" s="27">
        <v>6</v>
      </c>
      <c r="B40" s="109">
        <v>5815</v>
      </c>
      <c r="C40" s="2" t="s">
        <v>50</v>
      </c>
      <c r="D40" s="63">
        <v>8</v>
      </c>
      <c r="E40" s="23">
        <f t="shared" si="0"/>
        <v>7.2</v>
      </c>
      <c r="F40" s="39">
        <v>1</v>
      </c>
      <c r="G40" s="75">
        <f t="shared" si="1"/>
        <v>8</v>
      </c>
      <c r="H40" s="75">
        <f>SUM(G35:G40)</f>
        <v>48</v>
      </c>
      <c r="I40" s="74">
        <f t="shared" si="2"/>
        <v>7.2</v>
      </c>
      <c r="J40" s="75">
        <f>SUM(I35:I40)</f>
        <v>43.2</v>
      </c>
      <c r="K40" s="65">
        <f>J40*165.14/1182.24</f>
        <v>6.034348355663824</v>
      </c>
      <c r="L40" s="65">
        <f>SUM(J40:K40)</f>
        <v>49.234348355663826</v>
      </c>
      <c r="M40" s="104">
        <f>L40*1367.35/978.72</f>
        <v>68.78431647878547</v>
      </c>
    </row>
    <row r="41" spans="1:13" s="1" customFormat="1" ht="12" customHeight="1">
      <c r="A41" s="61"/>
      <c r="B41" s="16" t="s">
        <v>8</v>
      </c>
      <c r="C41" s="15" t="s">
        <v>45</v>
      </c>
      <c r="D41" s="62"/>
      <c r="E41" s="62"/>
      <c r="F41" s="50"/>
      <c r="G41" s="79"/>
      <c r="H41" s="17"/>
      <c r="I41" s="17"/>
      <c r="J41" s="17"/>
      <c r="K41" s="17"/>
      <c r="L41" s="17"/>
      <c r="M41" s="17"/>
    </row>
    <row r="42" spans="1:13" s="1" customFormat="1" ht="12" customHeight="1">
      <c r="A42" s="17"/>
      <c r="B42" s="16" t="s">
        <v>9</v>
      </c>
      <c r="C42" s="15" t="s">
        <v>46</v>
      </c>
      <c r="D42" s="13"/>
      <c r="E42" s="13"/>
      <c r="F42" s="14"/>
      <c r="G42" s="73"/>
      <c r="H42" s="17"/>
      <c r="I42" s="17"/>
      <c r="J42" s="17"/>
      <c r="K42" s="17"/>
      <c r="L42" s="17"/>
      <c r="M42" s="17"/>
    </row>
    <row r="43" spans="1:13" s="1" customFormat="1" ht="12" customHeight="1">
      <c r="A43" s="17"/>
      <c r="B43" s="16" t="s">
        <v>6</v>
      </c>
      <c r="C43" s="19" t="s">
        <v>47</v>
      </c>
      <c r="D43" s="13"/>
      <c r="E43" s="13"/>
      <c r="F43" s="14"/>
      <c r="G43" s="73"/>
      <c r="H43" s="17"/>
      <c r="I43" s="17"/>
      <c r="J43" s="17"/>
      <c r="K43" s="17"/>
      <c r="L43" s="17"/>
      <c r="M43" s="17"/>
    </row>
    <row r="44" spans="1:13" s="1" customFormat="1" ht="12" customHeight="1">
      <c r="A44" s="17"/>
      <c r="B44" s="16" t="s">
        <v>7</v>
      </c>
      <c r="C44" s="15">
        <v>90274183</v>
      </c>
      <c r="D44" s="13"/>
      <c r="E44" s="13"/>
      <c r="F44" s="14"/>
      <c r="G44" s="73"/>
      <c r="H44" s="17"/>
      <c r="I44" s="17"/>
      <c r="J44" s="17"/>
      <c r="K44" s="17"/>
      <c r="L44" s="17"/>
      <c r="M44" s="17"/>
    </row>
    <row r="45" spans="1:13" s="42" customFormat="1" ht="12" customHeight="1">
      <c r="A45" s="38">
        <v>1</v>
      </c>
      <c r="B45" s="39" t="s">
        <v>48</v>
      </c>
      <c r="C45" s="40" t="s">
        <v>49</v>
      </c>
      <c r="D45" s="41">
        <v>60</v>
      </c>
      <c r="E45" s="23">
        <f>D45*0.9</f>
        <v>54</v>
      </c>
      <c r="F45" s="39">
        <v>1</v>
      </c>
      <c r="G45" s="80">
        <f>D45*F45</f>
        <v>60</v>
      </c>
      <c r="H45" s="43"/>
      <c r="I45" s="74">
        <f aca="true" t="shared" si="3" ref="I45:I56">F45*E45</f>
        <v>54</v>
      </c>
      <c r="J45" s="43"/>
      <c r="K45" s="43"/>
      <c r="L45" s="43"/>
      <c r="M45" s="43"/>
    </row>
    <row r="46" spans="1:13" s="42" customFormat="1" ht="12" customHeight="1">
      <c r="A46" s="38">
        <v>2</v>
      </c>
      <c r="B46" s="39">
        <v>5815</v>
      </c>
      <c r="C46" s="40" t="s">
        <v>50</v>
      </c>
      <c r="D46" s="41">
        <v>8</v>
      </c>
      <c r="E46" s="23">
        <f aca="true" t="shared" si="4" ref="E46:E56">D46*0.9</f>
        <v>7.2</v>
      </c>
      <c r="F46" s="39">
        <v>1</v>
      </c>
      <c r="G46" s="80">
        <f aca="true" t="shared" si="5" ref="G46:G56">D46*F46</f>
        <v>8</v>
      </c>
      <c r="H46" s="43"/>
      <c r="I46" s="74">
        <f t="shared" si="3"/>
        <v>7.2</v>
      </c>
      <c r="J46" s="43"/>
      <c r="K46" s="43"/>
      <c r="L46" s="43"/>
      <c r="M46" s="43"/>
    </row>
    <row r="47" spans="1:13" s="42" customFormat="1" ht="12" customHeight="1">
      <c r="A47" s="38">
        <v>3</v>
      </c>
      <c r="B47" s="39">
        <v>5807</v>
      </c>
      <c r="C47" s="40" t="s">
        <v>51</v>
      </c>
      <c r="D47" s="41">
        <v>8</v>
      </c>
      <c r="E47" s="23">
        <f t="shared" si="4"/>
        <v>7.2</v>
      </c>
      <c r="F47" s="39">
        <v>1</v>
      </c>
      <c r="G47" s="80">
        <f t="shared" si="5"/>
        <v>8</v>
      </c>
      <c r="H47" s="43"/>
      <c r="I47" s="74">
        <f t="shared" si="3"/>
        <v>7.2</v>
      </c>
      <c r="J47" s="43"/>
      <c r="K47" s="43"/>
      <c r="L47" s="43"/>
      <c r="M47" s="43"/>
    </row>
    <row r="48" spans="1:13" s="42" customFormat="1" ht="12" customHeight="1">
      <c r="A48" s="38">
        <v>4</v>
      </c>
      <c r="B48" s="39">
        <v>5814</v>
      </c>
      <c r="C48" s="43" t="s">
        <v>52</v>
      </c>
      <c r="D48" s="41">
        <v>8</v>
      </c>
      <c r="E48" s="23">
        <f t="shared" si="4"/>
        <v>7.2</v>
      </c>
      <c r="F48" s="39">
        <v>1</v>
      </c>
      <c r="G48" s="80">
        <f t="shared" si="5"/>
        <v>8</v>
      </c>
      <c r="H48" s="43"/>
      <c r="I48" s="74">
        <f t="shared" si="3"/>
        <v>7.2</v>
      </c>
      <c r="J48" s="43"/>
      <c r="K48" s="43"/>
      <c r="L48" s="43"/>
      <c r="M48" s="43"/>
    </row>
    <row r="49" spans="1:13" s="42" customFormat="1" ht="12" customHeight="1">
      <c r="A49" s="38">
        <v>5</v>
      </c>
      <c r="B49" s="39">
        <v>5805</v>
      </c>
      <c r="C49" s="40" t="s">
        <v>53</v>
      </c>
      <c r="D49" s="41">
        <v>8</v>
      </c>
      <c r="E49" s="23">
        <f t="shared" si="4"/>
        <v>7.2</v>
      </c>
      <c r="F49" s="39">
        <v>1</v>
      </c>
      <c r="G49" s="80">
        <f t="shared" si="5"/>
        <v>8</v>
      </c>
      <c r="H49" s="43"/>
      <c r="I49" s="74">
        <f t="shared" si="3"/>
        <v>7.2</v>
      </c>
      <c r="J49" s="43"/>
      <c r="K49" s="43"/>
      <c r="L49" s="43"/>
      <c r="M49" s="43"/>
    </row>
    <row r="50" spans="1:13" s="42" customFormat="1" ht="12" customHeight="1">
      <c r="A50" s="38">
        <v>6</v>
      </c>
      <c r="B50" s="39">
        <v>5757</v>
      </c>
      <c r="C50" s="44" t="s">
        <v>54</v>
      </c>
      <c r="D50" s="41">
        <v>6.25</v>
      </c>
      <c r="E50" s="23">
        <f t="shared" si="4"/>
        <v>5.625</v>
      </c>
      <c r="F50" s="39">
        <v>21</v>
      </c>
      <c r="G50" s="80">
        <f t="shared" si="5"/>
        <v>131.25</v>
      </c>
      <c r="H50" s="43"/>
      <c r="I50" s="74">
        <v>118.23</v>
      </c>
      <c r="J50" s="43"/>
      <c r="K50" s="43"/>
      <c r="L50" s="43"/>
      <c r="M50" s="43"/>
    </row>
    <row r="51" spans="1:13" s="42" customFormat="1" ht="12" customHeight="1">
      <c r="A51" s="38">
        <v>7</v>
      </c>
      <c r="B51" s="45" t="s">
        <v>40</v>
      </c>
      <c r="C51" s="44" t="s">
        <v>41</v>
      </c>
      <c r="D51" s="41">
        <v>5</v>
      </c>
      <c r="E51" s="23">
        <f t="shared" si="4"/>
        <v>4.5</v>
      </c>
      <c r="F51" s="39">
        <v>1</v>
      </c>
      <c r="G51" s="80">
        <f t="shared" si="5"/>
        <v>5</v>
      </c>
      <c r="H51" s="43"/>
      <c r="I51" s="74">
        <f t="shared" si="3"/>
        <v>4.5</v>
      </c>
      <c r="J51" s="43"/>
      <c r="K51" s="43"/>
      <c r="L51" s="43"/>
      <c r="M51" s="43"/>
    </row>
    <row r="52" spans="1:13" s="42" customFormat="1" ht="12" customHeight="1">
      <c r="A52" s="105">
        <v>8</v>
      </c>
      <c r="B52" s="106" t="s">
        <v>55</v>
      </c>
      <c r="C52" s="22" t="s">
        <v>105</v>
      </c>
      <c r="D52" s="107">
        <v>0.6</v>
      </c>
      <c r="E52" s="23">
        <f t="shared" si="4"/>
        <v>0.54</v>
      </c>
      <c r="F52" s="39">
        <v>30</v>
      </c>
      <c r="G52" s="80">
        <f t="shared" si="5"/>
        <v>18</v>
      </c>
      <c r="H52" s="43"/>
      <c r="I52" s="74">
        <f t="shared" si="3"/>
        <v>16.200000000000003</v>
      </c>
      <c r="J52" s="43"/>
      <c r="K52" s="43"/>
      <c r="L52" s="43"/>
      <c r="M52" s="43"/>
    </row>
    <row r="53" spans="1:13" s="42" customFormat="1" ht="12" customHeight="1">
      <c r="A53" s="105">
        <v>9</v>
      </c>
      <c r="B53" s="106" t="s">
        <v>56</v>
      </c>
      <c r="C53" s="108" t="s">
        <v>57</v>
      </c>
      <c r="D53" s="107">
        <v>0.6</v>
      </c>
      <c r="E53" s="23">
        <f t="shared" si="4"/>
        <v>0.54</v>
      </c>
      <c r="F53" s="39">
        <v>20</v>
      </c>
      <c r="G53" s="80">
        <f t="shared" si="5"/>
        <v>12</v>
      </c>
      <c r="H53" s="43"/>
      <c r="I53" s="74">
        <f t="shared" si="3"/>
        <v>10.8</v>
      </c>
      <c r="J53" s="43"/>
      <c r="K53" s="43"/>
      <c r="L53" s="43"/>
      <c r="M53" s="43"/>
    </row>
    <row r="54" spans="1:13" s="47" customFormat="1" ht="12" customHeight="1">
      <c r="A54" s="105">
        <v>10</v>
      </c>
      <c r="B54" s="106" t="s">
        <v>58</v>
      </c>
      <c r="C54" s="108" t="s">
        <v>59</v>
      </c>
      <c r="D54" s="107">
        <v>0.6</v>
      </c>
      <c r="E54" s="23">
        <f t="shared" si="4"/>
        <v>0.54</v>
      </c>
      <c r="F54" s="39">
        <v>10</v>
      </c>
      <c r="G54" s="80">
        <f t="shared" si="5"/>
        <v>6</v>
      </c>
      <c r="H54" s="84"/>
      <c r="I54" s="74">
        <f t="shared" si="3"/>
        <v>5.4</v>
      </c>
      <c r="J54" s="84"/>
      <c r="K54" s="84"/>
      <c r="L54" s="84"/>
      <c r="M54" s="84"/>
    </row>
    <row r="55" spans="1:13" s="42" customFormat="1" ht="12" customHeight="1">
      <c r="A55" s="105">
        <v>11</v>
      </c>
      <c r="B55" s="106" t="s">
        <v>60</v>
      </c>
      <c r="C55" s="108" t="s">
        <v>61</v>
      </c>
      <c r="D55" s="107">
        <v>0.6</v>
      </c>
      <c r="E55" s="23">
        <f t="shared" si="4"/>
        <v>0.54</v>
      </c>
      <c r="F55" s="39">
        <v>10</v>
      </c>
      <c r="G55" s="80">
        <f t="shared" si="5"/>
        <v>6</v>
      </c>
      <c r="H55" s="43"/>
      <c r="I55" s="74">
        <f t="shared" si="3"/>
        <v>5.4</v>
      </c>
      <c r="J55" s="43"/>
      <c r="K55" s="43"/>
      <c r="L55" s="43"/>
      <c r="M55" s="43"/>
    </row>
    <row r="56" spans="1:13" s="42" customFormat="1" ht="12" customHeight="1">
      <c r="A56" s="38">
        <v>12</v>
      </c>
      <c r="B56" s="45" t="s">
        <v>62</v>
      </c>
      <c r="C56" s="44" t="s">
        <v>63</v>
      </c>
      <c r="D56" s="46">
        <v>0.6</v>
      </c>
      <c r="E56" s="23">
        <f t="shared" si="4"/>
        <v>0.54</v>
      </c>
      <c r="F56" s="39">
        <v>10</v>
      </c>
      <c r="G56" s="80">
        <f t="shared" si="5"/>
        <v>6</v>
      </c>
      <c r="H56" s="85">
        <f>SUM(G45:G56)</f>
        <v>276.25</v>
      </c>
      <c r="I56" s="74">
        <f t="shared" si="3"/>
        <v>5.4</v>
      </c>
      <c r="J56" s="85">
        <f>SUM(I45:I56)</f>
        <v>248.73000000000005</v>
      </c>
      <c r="K56" s="65">
        <f>J56*165.14/1182.24</f>
        <v>34.743598761672764</v>
      </c>
      <c r="L56" s="65">
        <f>SUM(J56:K56)</f>
        <v>283.4735987616728</v>
      </c>
      <c r="M56" s="104">
        <f>L56*1367.35/978.72</f>
        <v>396.03525550389617</v>
      </c>
    </row>
    <row r="57" spans="1:13" s="1" customFormat="1" ht="12" customHeight="1">
      <c r="A57" s="17"/>
      <c r="B57" s="16" t="s">
        <v>8</v>
      </c>
      <c r="C57" s="15" t="s">
        <v>45</v>
      </c>
      <c r="D57" s="13"/>
      <c r="E57" s="13"/>
      <c r="F57" s="14"/>
      <c r="G57" s="73"/>
      <c r="H57" s="17"/>
      <c r="I57" s="17"/>
      <c r="J57" s="17"/>
      <c r="K57" s="17"/>
      <c r="L57" s="17"/>
      <c r="M57" s="17"/>
    </row>
    <row r="58" spans="1:13" s="1" customFormat="1" ht="12" customHeight="1">
      <c r="A58" s="17"/>
      <c r="B58" s="16" t="s">
        <v>9</v>
      </c>
      <c r="C58" s="15" t="s">
        <v>46</v>
      </c>
      <c r="D58" s="13"/>
      <c r="E58" s="13"/>
      <c r="F58" s="14"/>
      <c r="G58" s="73"/>
      <c r="H58" s="17"/>
      <c r="I58" s="17"/>
      <c r="J58" s="17"/>
      <c r="K58" s="17"/>
      <c r="L58" s="17"/>
      <c r="M58" s="17"/>
    </row>
    <row r="59" spans="1:13" s="1" customFormat="1" ht="12" customHeight="1">
      <c r="A59" s="17"/>
      <c r="B59" s="16" t="s">
        <v>6</v>
      </c>
      <c r="C59" s="19" t="s">
        <v>47</v>
      </c>
      <c r="D59" s="13"/>
      <c r="E59" s="13"/>
      <c r="F59" s="14"/>
      <c r="G59" s="73"/>
      <c r="H59" s="17"/>
      <c r="I59" s="17"/>
      <c r="J59" s="17"/>
      <c r="K59" s="17"/>
      <c r="L59" s="17"/>
      <c r="M59" s="17"/>
    </row>
    <row r="60" spans="1:13" s="1" customFormat="1" ht="12" customHeight="1">
      <c r="A60" s="17"/>
      <c r="B60" s="16" t="s">
        <v>7</v>
      </c>
      <c r="C60" s="15">
        <v>90274183</v>
      </c>
      <c r="D60" s="13"/>
      <c r="E60" s="13"/>
      <c r="F60" s="14"/>
      <c r="G60" s="73"/>
      <c r="H60" s="17"/>
      <c r="I60" s="17"/>
      <c r="J60" s="17"/>
      <c r="K60" s="17"/>
      <c r="L60" s="17"/>
      <c r="M60" s="17"/>
    </row>
    <row r="61" spans="1:13" s="49" customFormat="1" ht="12" customHeight="1">
      <c r="A61" s="48">
        <v>1</v>
      </c>
      <c r="B61" s="35">
        <v>5909</v>
      </c>
      <c r="C61" s="36" t="s">
        <v>69</v>
      </c>
      <c r="D61" s="7">
        <v>10</v>
      </c>
      <c r="E61" s="23">
        <f>D61*0.9</f>
        <v>9</v>
      </c>
      <c r="F61" s="9">
        <v>2</v>
      </c>
      <c r="G61" s="75">
        <f>D61*F61</f>
        <v>20</v>
      </c>
      <c r="H61" s="75">
        <v>20</v>
      </c>
      <c r="I61" s="74">
        <f>F61*E61</f>
        <v>18</v>
      </c>
      <c r="J61" s="75">
        <v>18</v>
      </c>
      <c r="K61" s="65">
        <f>J61*165.14/1182.24</f>
        <v>2.5143118148599264</v>
      </c>
      <c r="L61" s="65">
        <f>SUM(J61:K61)</f>
        <v>20.514311814859926</v>
      </c>
      <c r="M61" s="104">
        <f>L61*1367.35/978.72</f>
        <v>28.660131866160615</v>
      </c>
    </row>
    <row r="62" spans="1:13" s="1" customFormat="1" ht="12" customHeight="1">
      <c r="A62" s="17"/>
      <c r="B62" s="16" t="s">
        <v>8</v>
      </c>
      <c r="C62" s="15" t="s">
        <v>64</v>
      </c>
      <c r="D62" s="13"/>
      <c r="E62" s="13"/>
      <c r="F62" s="14"/>
      <c r="G62" s="73"/>
      <c r="H62" s="17"/>
      <c r="I62" s="17"/>
      <c r="J62" s="17"/>
      <c r="K62" s="17"/>
      <c r="L62" s="17"/>
      <c r="M62" s="17"/>
    </row>
    <row r="63" spans="1:13" s="1" customFormat="1" ht="12" customHeight="1">
      <c r="A63" s="17"/>
      <c r="B63" s="16" t="s">
        <v>9</v>
      </c>
      <c r="C63" s="15" t="s">
        <v>65</v>
      </c>
      <c r="D63" s="13"/>
      <c r="E63" s="13"/>
      <c r="F63" s="14"/>
      <c r="G63" s="73"/>
      <c r="H63" s="17"/>
      <c r="I63" s="17"/>
      <c r="J63" s="17"/>
      <c r="K63" s="17"/>
      <c r="L63" s="17"/>
      <c r="M63" s="17"/>
    </row>
    <row r="64" spans="1:13" s="1" customFormat="1" ht="12" customHeight="1">
      <c r="A64" s="17"/>
      <c r="B64" s="16" t="s">
        <v>6</v>
      </c>
      <c r="C64" s="19" t="s">
        <v>66</v>
      </c>
      <c r="D64" s="13"/>
      <c r="E64" s="13"/>
      <c r="F64" s="14"/>
      <c r="G64" s="73"/>
      <c r="H64" s="17"/>
      <c r="I64" s="17"/>
      <c r="J64" s="17"/>
      <c r="K64" s="17"/>
      <c r="L64" s="17"/>
      <c r="M64" s="17"/>
    </row>
    <row r="65" spans="1:13" s="1" customFormat="1" ht="12" customHeight="1">
      <c r="A65" s="17"/>
      <c r="B65" s="16" t="s">
        <v>7</v>
      </c>
      <c r="C65" s="15" t="s">
        <v>67</v>
      </c>
      <c r="D65" s="13"/>
      <c r="E65" s="13"/>
      <c r="F65" s="14"/>
      <c r="G65" s="73"/>
      <c r="H65" s="17"/>
      <c r="I65" s="17"/>
      <c r="J65" s="17"/>
      <c r="K65" s="17"/>
      <c r="L65" s="17"/>
      <c r="M65" s="17"/>
    </row>
    <row r="66" spans="1:13" s="3" customFormat="1" ht="12" customHeight="1">
      <c r="A66" s="12">
        <v>1</v>
      </c>
      <c r="B66" s="9" t="s">
        <v>48</v>
      </c>
      <c r="C66" s="2" t="s">
        <v>49</v>
      </c>
      <c r="D66" s="7">
        <v>60</v>
      </c>
      <c r="E66" s="23">
        <f>D66*0.9</f>
        <v>54</v>
      </c>
      <c r="F66" s="9">
        <v>1</v>
      </c>
      <c r="G66" s="75">
        <f>D66*F66</f>
        <v>60</v>
      </c>
      <c r="H66" s="66"/>
      <c r="I66" s="74">
        <f>F66*E66</f>
        <v>54</v>
      </c>
      <c r="J66" s="66"/>
      <c r="K66" s="66"/>
      <c r="L66" s="66"/>
      <c r="M66" s="66"/>
    </row>
    <row r="67" spans="1:13" s="3" customFormat="1" ht="12" customHeight="1">
      <c r="A67" s="12">
        <v>2</v>
      </c>
      <c r="B67" s="9">
        <v>5813</v>
      </c>
      <c r="C67" s="2" t="s">
        <v>68</v>
      </c>
      <c r="D67" s="7">
        <v>8</v>
      </c>
      <c r="E67" s="23">
        <f>D67*0.9</f>
        <v>7.2</v>
      </c>
      <c r="F67" s="9">
        <v>1</v>
      </c>
      <c r="G67" s="75">
        <v>8</v>
      </c>
      <c r="H67" s="66"/>
      <c r="I67" s="74">
        <f>F67*E67</f>
        <v>7.2</v>
      </c>
      <c r="J67" s="66"/>
      <c r="K67" s="66"/>
      <c r="L67" s="66"/>
      <c r="M67" s="66"/>
    </row>
    <row r="68" spans="1:13" s="3" customFormat="1" ht="12" customHeight="1">
      <c r="A68" s="12">
        <v>3</v>
      </c>
      <c r="B68" s="9">
        <v>5815</v>
      </c>
      <c r="C68" s="2" t="s">
        <v>50</v>
      </c>
      <c r="D68" s="7">
        <v>8</v>
      </c>
      <c r="E68" s="23">
        <f>D68*0.9</f>
        <v>7.2</v>
      </c>
      <c r="F68" s="9">
        <v>1</v>
      </c>
      <c r="G68" s="75">
        <v>8</v>
      </c>
      <c r="H68" s="66"/>
      <c r="I68" s="74">
        <f>F68*E68</f>
        <v>7.2</v>
      </c>
      <c r="J68" s="66"/>
      <c r="K68" s="66"/>
      <c r="L68" s="66"/>
      <c r="M68" s="66"/>
    </row>
    <row r="69" spans="1:13" s="3" customFormat="1" ht="12" customHeight="1">
      <c r="A69" s="12">
        <v>4</v>
      </c>
      <c r="B69" s="9">
        <v>5807</v>
      </c>
      <c r="C69" s="2" t="s">
        <v>51</v>
      </c>
      <c r="D69" s="7">
        <v>8</v>
      </c>
      <c r="E69" s="23">
        <f>D69*0.9</f>
        <v>7.2</v>
      </c>
      <c r="F69" s="9">
        <v>1</v>
      </c>
      <c r="G69" s="75">
        <v>8</v>
      </c>
      <c r="H69" s="64">
        <f>SUM(G66:G69)</f>
        <v>84</v>
      </c>
      <c r="I69" s="74">
        <f>F69*E69</f>
        <v>7.2</v>
      </c>
      <c r="J69" s="64">
        <f>SUM(I66:I69)</f>
        <v>75.60000000000001</v>
      </c>
      <c r="K69" s="65">
        <f>J69*165.14/1182.24</f>
        <v>10.560109622411694</v>
      </c>
      <c r="L69" s="65">
        <f>SUM(J69:K69)</f>
        <v>86.16010962241171</v>
      </c>
      <c r="M69" s="104">
        <f>L69*1367.35/978.72</f>
        <v>120.37255383787462</v>
      </c>
    </row>
    <row r="70" spans="1:13" s="1" customFormat="1" ht="12" customHeight="1">
      <c r="A70" s="17"/>
      <c r="B70" s="16" t="s">
        <v>8</v>
      </c>
      <c r="C70" s="15" t="s">
        <v>70</v>
      </c>
      <c r="D70" s="13"/>
      <c r="E70" s="13"/>
      <c r="F70" s="14"/>
      <c r="G70" s="73"/>
      <c r="H70" s="17"/>
      <c r="I70" s="17"/>
      <c r="J70" s="17"/>
      <c r="K70" s="17"/>
      <c r="L70" s="17"/>
      <c r="M70" s="17"/>
    </row>
    <row r="71" spans="1:13" s="1" customFormat="1" ht="12" customHeight="1">
      <c r="A71" s="17"/>
      <c r="B71" s="16" t="s">
        <v>9</v>
      </c>
      <c r="C71" s="15" t="s">
        <v>71</v>
      </c>
      <c r="D71" s="13"/>
      <c r="E71" s="13"/>
      <c r="F71" s="14"/>
      <c r="G71" s="73"/>
      <c r="H71" s="17"/>
      <c r="I71" s="17"/>
      <c r="J71" s="17"/>
      <c r="K71" s="17"/>
      <c r="L71" s="17"/>
      <c r="M71" s="17"/>
    </row>
    <row r="72" spans="1:13" s="1" customFormat="1" ht="12" customHeight="1">
      <c r="A72" s="17"/>
      <c r="B72" s="16" t="s">
        <v>6</v>
      </c>
      <c r="C72" s="19" t="s">
        <v>72</v>
      </c>
      <c r="D72" s="13"/>
      <c r="E72" s="13"/>
      <c r="F72" s="14"/>
      <c r="G72" s="73"/>
      <c r="H72" s="17"/>
      <c r="I72" s="17"/>
      <c r="J72" s="17"/>
      <c r="K72" s="17"/>
      <c r="L72" s="17"/>
      <c r="M72" s="17"/>
    </row>
    <row r="73" spans="1:13" s="1" customFormat="1" ht="12" customHeight="1">
      <c r="A73" s="17"/>
      <c r="B73" s="16" t="s">
        <v>7</v>
      </c>
      <c r="C73" s="15">
        <v>98624060</v>
      </c>
      <c r="D73" s="13"/>
      <c r="E73" s="13"/>
      <c r="F73" s="14"/>
      <c r="G73" s="73"/>
      <c r="H73" s="17"/>
      <c r="I73" s="17"/>
      <c r="J73" s="17"/>
      <c r="K73" s="17"/>
      <c r="L73" s="17"/>
      <c r="M73" s="17"/>
    </row>
    <row r="74" spans="1:13" s="25" customFormat="1" ht="12" customHeight="1">
      <c r="A74" s="20">
        <v>1</v>
      </c>
      <c r="B74" s="21" t="s">
        <v>10</v>
      </c>
      <c r="C74" s="22" t="s">
        <v>23</v>
      </c>
      <c r="D74" s="23">
        <v>5</v>
      </c>
      <c r="E74" s="23">
        <f>D74*0.9</f>
        <v>4.5</v>
      </c>
      <c r="F74" s="21">
        <v>1</v>
      </c>
      <c r="G74" s="74">
        <f>D74*F74</f>
        <v>5</v>
      </c>
      <c r="H74" s="74">
        <f>F74*G74</f>
        <v>5</v>
      </c>
      <c r="I74" s="74">
        <f>F74*E74</f>
        <v>4.5</v>
      </c>
      <c r="J74" s="74">
        <v>4.5</v>
      </c>
      <c r="K74" s="65">
        <f>J74*165.14/1182.24</f>
        <v>0.6285779537149816</v>
      </c>
      <c r="L74" s="65">
        <f>SUM(J74:K74)</f>
        <v>5.128577953714982</v>
      </c>
      <c r="M74" s="104">
        <f>L74*1367.35/978.72</f>
        <v>7.165032966540154</v>
      </c>
    </row>
    <row r="75" spans="1:13" s="1" customFormat="1" ht="12" customHeight="1">
      <c r="A75" s="17"/>
      <c r="B75" s="16" t="s">
        <v>8</v>
      </c>
      <c r="C75" s="15" t="s">
        <v>87</v>
      </c>
      <c r="D75" s="13"/>
      <c r="E75" s="13"/>
      <c r="F75" s="14"/>
      <c r="G75" s="73"/>
      <c r="H75" s="17"/>
      <c r="I75" s="17"/>
      <c r="J75" s="17"/>
      <c r="K75" s="17"/>
      <c r="L75" s="17"/>
      <c r="M75" s="17"/>
    </row>
    <row r="76" spans="1:13" s="1" customFormat="1" ht="12" customHeight="1">
      <c r="A76" s="17"/>
      <c r="B76" s="16" t="s">
        <v>9</v>
      </c>
      <c r="C76" s="15" t="s">
        <v>88</v>
      </c>
      <c r="D76" s="13"/>
      <c r="E76" s="13"/>
      <c r="F76" s="14"/>
      <c r="G76" s="73"/>
      <c r="H76" s="17"/>
      <c r="I76" s="17"/>
      <c r="J76" s="17"/>
      <c r="K76" s="17"/>
      <c r="L76" s="17"/>
      <c r="M76" s="17"/>
    </row>
    <row r="77" spans="1:13" s="1" customFormat="1" ht="12" customHeight="1">
      <c r="A77" s="17"/>
      <c r="B77" s="16" t="s">
        <v>6</v>
      </c>
      <c r="C77" s="19" t="s">
        <v>92</v>
      </c>
      <c r="D77" s="13"/>
      <c r="E77" s="13"/>
      <c r="F77" s="14"/>
      <c r="G77" s="73"/>
      <c r="H77" s="17"/>
      <c r="I77" s="17"/>
      <c r="J77" s="17"/>
      <c r="K77" s="17"/>
      <c r="L77" s="17"/>
      <c r="M77" s="17"/>
    </row>
    <row r="78" spans="1:13" s="1" customFormat="1" ht="12" customHeight="1">
      <c r="A78" s="17"/>
      <c r="B78" s="16" t="s">
        <v>7</v>
      </c>
      <c r="C78" s="15">
        <v>96980338</v>
      </c>
      <c r="D78" s="13"/>
      <c r="E78" s="13"/>
      <c r="F78" s="14"/>
      <c r="G78" s="73"/>
      <c r="H78" s="17"/>
      <c r="I78" s="17"/>
      <c r="J78" s="17"/>
      <c r="K78" s="17"/>
      <c r="L78" s="17"/>
      <c r="M78" s="17"/>
    </row>
    <row r="79" spans="1:13" s="42" customFormat="1" ht="12" customHeight="1">
      <c r="A79" s="38">
        <v>1</v>
      </c>
      <c r="B79" s="39" t="s">
        <v>48</v>
      </c>
      <c r="C79" s="40" t="s">
        <v>49</v>
      </c>
      <c r="D79" s="41">
        <v>60</v>
      </c>
      <c r="E79" s="23">
        <f>D79*0.9</f>
        <v>54</v>
      </c>
      <c r="F79" s="39">
        <v>1</v>
      </c>
      <c r="G79" s="80">
        <f>D79*F79</f>
        <v>60</v>
      </c>
      <c r="H79" s="43"/>
      <c r="I79" s="74">
        <f>F79*E79</f>
        <v>54</v>
      </c>
      <c r="J79" s="43"/>
      <c r="K79" s="43"/>
      <c r="L79" s="43"/>
      <c r="M79" s="43"/>
    </row>
    <row r="80" spans="1:13" s="25" customFormat="1" ht="12" customHeight="1">
      <c r="A80" s="20">
        <v>2</v>
      </c>
      <c r="B80" s="21">
        <v>1990</v>
      </c>
      <c r="C80" s="22" t="s">
        <v>89</v>
      </c>
      <c r="D80" s="23">
        <v>25</v>
      </c>
      <c r="E80" s="23">
        <f>D80*0.9</f>
        <v>22.5</v>
      </c>
      <c r="F80" s="21">
        <v>1</v>
      </c>
      <c r="G80" s="74">
        <f>D80*F80</f>
        <v>25</v>
      </c>
      <c r="H80" s="74">
        <f>SUM(G79:G80)</f>
        <v>85</v>
      </c>
      <c r="I80" s="74">
        <f>F80*E80</f>
        <v>22.5</v>
      </c>
      <c r="J80" s="74">
        <f>SUM(I79:I80)</f>
        <v>76.5</v>
      </c>
      <c r="K80" s="65">
        <f>J80*165.14/1182.24</f>
        <v>10.685825213154688</v>
      </c>
      <c r="L80" s="65">
        <f>SUM(J80:K80)</f>
        <v>87.18582521315469</v>
      </c>
      <c r="M80" s="104">
        <f>L80*1367.35/978.72</f>
        <v>121.80556043118263</v>
      </c>
    </row>
    <row r="81" spans="1:13" s="1" customFormat="1" ht="12" customHeight="1">
      <c r="A81" s="21"/>
      <c r="B81" s="21"/>
      <c r="C81" s="22" t="s">
        <v>90</v>
      </c>
      <c r="D81" s="23"/>
      <c r="E81" s="21"/>
      <c r="F81" s="23"/>
      <c r="G81" s="65"/>
      <c r="H81" s="17"/>
      <c r="I81" s="17"/>
      <c r="J81" s="17"/>
      <c r="K81" s="17"/>
      <c r="L81" s="17"/>
      <c r="M81" s="17"/>
    </row>
    <row r="82" spans="1:13" s="1" customFormat="1" ht="12" customHeight="1">
      <c r="A82" s="21"/>
      <c r="B82" s="21"/>
      <c r="C82" s="22" t="s">
        <v>91</v>
      </c>
      <c r="D82" s="23"/>
      <c r="E82" s="21"/>
      <c r="F82" s="23"/>
      <c r="G82" s="65"/>
      <c r="H82" s="17"/>
      <c r="I82" s="17"/>
      <c r="J82" s="17"/>
      <c r="K82" s="17"/>
      <c r="L82" s="17"/>
      <c r="M82" s="17"/>
    </row>
    <row r="83" spans="1:13" s="55" customFormat="1" ht="12" customHeight="1">
      <c r="A83" s="83"/>
      <c r="B83" s="16" t="s">
        <v>8</v>
      </c>
      <c r="C83" s="15" t="s">
        <v>96</v>
      </c>
      <c r="D83" s="62"/>
      <c r="E83" s="62"/>
      <c r="F83" s="13"/>
      <c r="G83" s="14"/>
      <c r="H83" s="86"/>
      <c r="I83" s="87"/>
      <c r="J83" s="88"/>
      <c r="K83" s="86"/>
      <c r="L83" s="86"/>
      <c r="M83" s="86"/>
    </row>
    <row r="84" spans="1:13" s="55" customFormat="1" ht="12" customHeight="1">
      <c r="A84" s="83"/>
      <c r="B84" s="16" t="s">
        <v>9</v>
      </c>
      <c r="C84" s="15" t="s">
        <v>97</v>
      </c>
      <c r="D84" s="13"/>
      <c r="E84" s="13"/>
      <c r="F84" s="13"/>
      <c r="G84" s="14"/>
      <c r="H84" s="86"/>
      <c r="I84" s="87"/>
      <c r="J84" s="88"/>
      <c r="K84" s="86"/>
      <c r="L84" s="86"/>
      <c r="M84" s="86"/>
    </row>
    <row r="85" spans="1:13" s="55" customFormat="1" ht="12" customHeight="1">
      <c r="A85" s="83"/>
      <c r="B85" s="16" t="s">
        <v>6</v>
      </c>
      <c r="C85" s="19" t="s">
        <v>98</v>
      </c>
      <c r="D85" s="13"/>
      <c r="E85" s="13"/>
      <c r="F85" s="13"/>
      <c r="G85" s="14"/>
      <c r="H85" s="86"/>
      <c r="I85" s="87"/>
      <c r="J85" s="88"/>
      <c r="K85" s="86"/>
      <c r="L85" s="86"/>
      <c r="M85" s="86"/>
    </row>
    <row r="86" spans="1:13" s="55" customFormat="1" ht="12" customHeight="1">
      <c r="A86" s="83"/>
      <c r="B86" s="16" t="s">
        <v>7</v>
      </c>
      <c r="C86" s="15">
        <v>91086017</v>
      </c>
      <c r="D86" s="13"/>
      <c r="E86" s="13"/>
      <c r="F86" s="13"/>
      <c r="G86" s="14"/>
      <c r="H86" s="86"/>
      <c r="I86" s="87"/>
      <c r="J86" s="88"/>
      <c r="K86" s="86"/>
      <c r="L86" s="86"/>
      <c r="M86" s="86"/>
    </row>
    <row r="87" spans="1:13" s="93" customFormat="1" ht="12.75">
      <c r="A87" s="89">
        <v>1</v>
      </c>
      <c r="B87" s="28" t="s">
        <v>99</v>
      </c>
      <c r="C87" s="90" t="s">
        <v>95</v>
      </c>
      <c r="D87" s="91">
        <v>8.5</v>
      </c>
      <c r="E87" s="23">
        <f>D87*0.9</f>
        <v>7.65</v>
      </c>
      <c r="F87" s="28">
        <v>2</v>
      </c>
      <c r="G87" s="23">
        <f>D87*F87</f>
        <v>17</v>
      </c>
      <c r="H87" s="86"/>
      <c r="I87" s="92">
        <f>E87*F87</f>
        <v>15.3</v>
      </c>
      <c r="J87" s="88"/>
      <c r="K87" s="86"/>
      <c r="L87" s="86"/>
      <c r="M87" s="86"/>
    </row>
    <row r="88" spans="1:13" s="93" customFormat="1" ht="15">
      <c r="A88" s="89">
        <v>2</v>
      </c>
      <c r="B88" s="28" t="s">
        <v>100</v>
      </c>
      <c r="C88" s="90" t="s">
        <v>94</v>
      </c>
      <c r="D88" s="91">
        <v>8.5</v>
      </c>
      <c r="E88" s="23">
        <f>D88*0.9</f>
        <v>7.65</v>
      </c>
      <c r="F88" s="28">
        <v>2</v>
      </c>
      <c r="G88" s="23">
        <f>D88*F88</f>
        <v>17</v>
      </c>
      <c r="H88" s="94"/>
      <c r="I88" s="92">
        <f>E88*F88</f>
        <v>15.3</v>
      </c>
      <c r="J88" s="88"/>
      <c r="K88" s="86"/>
      <c r="L88" s="86"/>
      <c r="M88" s="86"/>
    </row>
    <row r="89" spans="1:13" s="93" customFormat="1" ht="12.75">
      <c r="A89" s="89">
        <v>3</v>
      </c>
      <c r="B89" s="28" t="s">
        <v>101</v>
      </c>
      <c r="C89" s="90" t="s">
        <v>93</v>
      </c>
      <c r="D89" s="91">
        <v>8.5</v>
      </c>
      <c r="E89" s="23">
        <f>D89*0.9</f>
        <v>7.65</v>
      </c>
      <c r="F89" s="28">
        <v>2</v>
      </c>
      <c r="G89" s="23">
        <f>D89*F89</f>
        <v>17</v>
      </c>
      <c r="H89" s="74">
        <f>SUM(G87:G89)</f>
        <v>51</v>
      </c>
      <c r="I89" s="92">
        <f>E89*F89</f>
        <v>15.3</v>
      </c>
      <c r="J89" s="74">
        <f>SUM(I87:I89)</f>
        <v>45.900000000000006</v>
      </c>
      <c r="K89" s="65">
        <f>J89*165.14/1182.24</f>
        <v>6.411495127892814</v>
      </c>
      <c r="L89" s="65">
        <f>SUM(J89:K89)</f>
        <v>52.31149512789282</v>
      </c>
      <c r="M89" s="104">
        <f>L89*1367.35/978.72</f>
        <v>73.08333625870958</v>
      </c>
    </row>
    <row r="90" spans="1:13" s="1" customFormat="1" ht="12" customHeight="1">
      <c r="A90" s="17"/>
      <c r="B90" s="16" t="s">
        <v>8</v>
      </c>
      <c r="C90" s="15" t="s">
        <v>42</v>
      </c>
      <c r="D90" s="13"/>
      <c r="E90" s="13"/>
      <c r="F90" s="14"/>
      <c r="G90" s="73"/>
      <c r="H90" s="17"/>
      <c r="I90" s="17"/>
      <c r="J90" s="17"/>
      <c r="K90" s="17"/>
      <c r="L90" s="17"/>
      <c r="M90" s="17"/>
    </row>
    <row r="91" spans="1:13" s="3" customFormat="1" ht="12" customHeight="1">
      <c r="A91" s="17"/>
      <c r="B91" s="16" t="s">
        <v>9</v>
      </c>
      <c r="C91" s="15" t="s">
        <v>43</v>
      </c>
      <c r="D91" s="13"/>
      <c r="E91" s="13"/>
      <c r="F91" s="14"/>
      <c r="G91" s="73"/>
      <c r="H91" s="17"/>
      <c r="I91" s="17"/>
      <c r="J91" s="17"/>
      <c r="K91" s="17"/>
      <c r="L91" s="17"/>
      <c r="M91" s="17"/>
    </row>
    <row r="92" spans="1:13" s="3" customFormat="1" ht="12" customHeight="1">
      <c r="A92" s="17"/>
      <c r="B92" s="16" t="s">
        <v>6</v>
      </c>
      <c r="C92" s="15" t="s">
        <v>44</v>
      </c>
      <c r="D92" s="13"/>
      <c r="E92" s="13"/>
      <c r="F92" s="14"/>
      <c r="G92" s="73"/>
      <c r="H92" s="17"/>
      <c r="I92" s="17"/>
      <c r="J92" s="17"/>
      <c r="K92" s="17"/>
      <c r="L92" s="17"/>
      <c r="M92" s="17"/>
    </row>
    <row r="93" spans="1:13" s="3" customFormat="1" ht="12" customHeight="1">
      <c r="A93" s="17"/>
      <c r="B93" s="16" t="s">
        <v>7</v>
      </c>
      <c r="C93" s="15">
        <v>91053693</v>
      </c>
      <c r="D93" s="13"/>
      <c r="E93" s="13"/>
      <c r="F93" s="14"/>
      <c r="G93" s="73"/>
      <c r="H93" s="17"/>
      <c r="I93" s="17"/>
      <c r="J93" s="17"/>
      <c r="K93" s="17"/>
      <c r="L93" s="17"/>
      <c r="M93" s="17"/>
    </row>
    <row r="94" spans="1:13" s="3" customFormat="1" ht="12" customHeight="1">
      <c r="A94" s="12">
        <v>1</v>
      </c>
      <c r="B94" s="39">
        <v>5814</v>
      </c>
      <c r="C94" s="43" t="s">
        <v>52</v>
      </c>
      <c r="D94" s="7">
        <v>8</v>
      </c>
      <c r="E94" s="23">
        <f>D94*0.9</f>
        <v>7.2</v>
      </c>
      <c r="F94" s="9">
        <v>1</v>
      </c>
      <c r="G94" s="75">
        <f>D94*F94</f>
        <v>8</v>
      </c>
      <c r="H94" s="75">
        <f>F94*G94</f>
        <v>8</v>
      </c>
      <c r="I94" s="74">
        <f>F94*E94</f>
        <v>7.2</v>
      </c>
      <c r="J94" s="75">
        <v>7.2</v>
      </c>
      <c r="K94" s="65">
        <f>J94*165.14/1182.24</f>
        <v>1.0057247259439708</v>
      </c>
      <c r="L94" s="65">
        <f>SUM(J94:K94)</f>
        <v>8.205724725943972</v>
      </c>
      <c r="M94" s="104">
        <f>L94*1367.35/978.72</f>
        <v>11.464052746464247</v>
      </c>
    </row>
    <row r="95" spans="1:13" s="3" customFormat="1" ht="12" customHeight="1">
      <c r="A95" s="12"/>
      <c r="B95" s="9"/>
      <c r="C95" s="29" t="s">
        <v>22</v>
      </c>
      <c r="D95" s="7"/>
      <c r="E95" s="7"/>
      <c r="F95" s="9"/>
      <c r="G95" s="75"/>
      <c r="H95" s="66"/>
      <c r="I95" s="66"/>
      <c r="J95" s="66"/>
      <c r="K95" s="66"/>
      <c r="L95" s="66"/>
      <c r="M95" s="66"/>
    </row>
    <row r="96" spans="1:13" s="93" customFormat="1" ht="12.75">
      <c r="A96" s="89">
        <v>1</v>
      </c>
      <c r="B96" s="28" t="s">
        <v>99</v>
      </c>
      <c r="C96" s="90" t="s">
        <v>95</v>
      </c>
      <c r="D96" s="91">
        <v>8.5</v>
      </c>
      <c r="E96" s="23">
        <f aca="true" t="shared" si="6" ref="E96:E103">D96*0.9</f>
        <v>7.65</v>
      </c>
      <c r="F96" s="28">
        <v>2</v>
      </c>
      <c r="G96" s="23">
        <f aca="true" t="shared" si="7" ref="G96:G103">D96*F96</f>
        <v>17</v>
      </c>
      <c r="H96" s="86"/>
      <c r="I96" s="92">
        <f>E96*F96</f>
        <v>15.3</v>
      </c>
      <c r="J96" s="88"/>
      <c r="K96" s="86"/>
      <c r="L96" s="86"/>
      <c r="M96" s="86"/>
    </row>
    <row r="97" spans="1:13" s="93" customFormat="1" ht="15">
      <c r="A97" s="89">
        <v>2</v>
      </c>
      <c r="B97" s="28" t="s">
        <v>100</v>
      </c>
      <c r="C97" s="90" t="s">
        <v>94</v>
      </c>
      <c r="D97" s="91">
        <v>8.5</v>
      </c>
      <c r="E97" s="23">
        <f t="shared" si="6"/>
        <v>7.65</v>
      </c>
      <c r="F97" s="28">
        <v>2</v>
      </c>
      <c r="G97" s="23">
        <f t="shared" si="7"/>
        <v>17</v>
      </c>
      <c r="H97" s="94"/>
      <c r="I97" s="92">
        <f>E97*F97</f>
        <v>15.3</v>
      </c>
      <c r="J97" s="88"/>
      <c r="K97" s="86"/>
      <c r="L97" s="86"/>
      <c r="M97" s="86"/>
    </row>
    <row r="98" spans="1:13" s="93" customFormat="1" ht="12.75">
      <c r="A98" s="89">
        <v>3</v>
      </c>
      <c r="B98" s="28" t="s">
        <v>101</v>
      </c>
      <c r="C98" s="90" t="s">
        <v>93</v>
      </c>
      <c r="D98" s="91">
        <v>8.5</v>
      </c>
      <c r="E98" s="23">
        <f t="shared" si="6"/>
        <v>7.65</v>
      </c>
      <c r="F98" s="28">
        <v>2</v>
      </c>
      <c r="G98" s="23">
        <f t="shared" si="7"/>
        <v>17</v>
      </c>
      <c r="H98" s="74"/>
      <c r="I98" s="92">
        <f>E98*F98</f>
        <v>15.3</v>
      </c>
      <c r="J98" s="74"/>
      <c r="K98" s="86"/>
      <c r="L98" s="86"/>
      <c r="M98" s="86"/>
    </row>
    <row r="99" spans="1:13" ht="12" customHeight="1">
      <c r="A99" s="89">
        <v>4</v>
      </c>
      <c r="B99" s="9" t="s">
        <v>48</v>
      </c>
      <c r="C99" s="2" t="s">
        <v>49</v>
      </c>
      <c r="D99" s="7">
        <v>60</v>
      </c>
      <c r="E99" s="23">
        <f t="shared" si="6"/>
        <v>54</v>
      </c>
      <c r="F99" s="9">
        <v>2</v>
      </c>
      <c r="G99" s="75">
        <f t="shared" si="7"/>
        <v>120</v>
      </c>
      <c r="H99" s="66"/>
      <c r="I99" s="74">
        <f>F99*E99</f>
        <v>108</v>
      </c>
      <c r="J99" s="66"/>
      <c r="K99" s="66"/>
      <c r="L99" s="66"/>
      <c r="M99" s="66"/>
    </row>
    <row r="100" spans="1:13" ht="12" customHeight="1">
      <c r="A100" s="89">
        <v>5</v>
      </c>
      <c r="B100" s="9">
        <v>375</v>
      </c>
      <c r="C100" s="2" t="s">
        <v>21</v>
      </c>
      <c r="D100" s="7">
        <v>12</v>
      </c>
      <c r="E100" s="23">
        <f t="shared" si="6"/>
        <v>10.8</v>
      </c>
      <c r="F100" s="9">
        <v>1</v>
      </c>
      <c r="G100" s="75">
        <f t="shared" si="7"/>
        <v>12</v>
      </c>
      <c r="H100" s="66"/>
      <c r="I100" s="74">
        <f>F100*E100</f>
        <v>10.8</v>
      </c>
      <c r="J100" s="66"/>
      <c r="K100" s="66"/>
      <c r="L100" s="66"/>
      <c r="M100" s="66"/>
    </row>
    <row r="101" spans="1:13" ht="12.75">
      <c r="A101" s="89">
        <v>6</v>
      </c>
      <c r="B101" s="9" t="s">
        <v>10</v>
      </c>
      <c r="C101" s="2" t="s">
        <v>23</v>
      </c>
      <c r="D101" s="7">
        <v>5</v>
      </c>
      <c r="E101" s="23">
        <f t="shared" si="6"/>
        <v>4.5</v>
      </c>
      <c r="F101" s="9">
        <v>5</v>
      </c>
      <c r="G101" s="75">
        <f t="shared" si="7"/>
        <v>25</v>
      </c>
      <c r="H101" s="66"/>
      <c r="I101" s="74">
        <f>F101*E101</f>
        <v>22.5</v>
      </c>
      <c r="J101" s="66"/>
      <c r="K101" s="66"/>
      <c r="L101" s="66"/>
      <c r="M101" s="66"/>
    </row>
    <row r="102" spans="1:13" ht="12.75">
      <c r="A102" s="89">
        <v>7</v>
      </c>
      <c r="B102" s="9">
        <v>5758</v>
      </c>
      <c r="C102" s="2" t="s">
        <v>24</v>
      </c>
      <c r="D102" s="7">
        <v>6.25</v>
      </c>
      <c r="E102" s="23">
        <f t="shared" si="6"/>
        <v>5.625</v>
      </c>
      <c r="F102" s="9">
        <v>12</v>
      </c>
      <c r="G102" s="75">
        <f t="shared" si="7"/>
        <v>75</v>
      </c>
      <c r="H102" s="66"/>
      <c r="I102" s="74">
        <v>67.56</v>
      </c>
      <c r="J102" s="66"/>
      <c r="K102" s="66"/>
      <c r="L102" s="66"/>
      <c r="M102" s="66"/>
    </row>
    <row r="103" spans="1:13" ht="12.75">
      <c r="A103" s="89">
        <v>8</v>
      </c>
      <c r="B103" s="9" t="s">
        <v>40</v>
      </c>
      <c r="C103" s="2" t="s">
        <v>41</v>
      </c>
      <c r="D103" s="7">
        <v>5</v>
      </c>
      <c r="E103" s="23">
        <f t="shared" si="6"/>
        <v>4.5</v>
      </c>
      <c r="F103" s="9">
        <v>5</v>
      </c>
      <c r="G103" s="75">
        <f t="shared" si="7"/>
        <v>25</v>
      </c>
      <c r="H103" s="64">
        <f>SUM(G96:G103)</f>
        <v>308</v>
      </c>
      <c r="I103" s="74">
        <f>F103*E103</f>
        <v>22.5</v>
      </c>
      <c r="J103" s="64">
        <f>SUM(I96:I103)</f>
        <v>277.26</v>
      </c>
      <c r="K103" s="65">
        <f>J103*165.14/1182.24</f>
        <v>38.72878298822574</v>
      </c>
      <c r="L103" s="65">
        <f>SUM(J103:K103)</f>
        <v>315.98878298822575</v>
      </c>
      <c r="M103" s="104">
        <f>L103*1367.35/978.72</f>
        <v>441.4615645117607</v>
      </c>
    </row>
    <row r="104" spans="3:13" ht="12.75">
      <c r="C104" s="26"/>
      <c r="G104" s="95">
        <f>SUM(G7:G103)</f>
        <v>1346.75</v>
      </c>
      <c r="H104" s="95">
        <f>SUM(H2:H103)</f>
        <v>1346.75</v>
      </c>
      <c r="I104" s="95">
        <f>SUM(I7:I103)</f>
        <v>1182.2399999999996</v>
      </c>
      <c r="J104" s="95">
        <f>SUM(J7:J103)</f>
        <v>1182.24</v>
      </c>
      <c r="K104" s="95">
        <f>SUM(K7:K103)</f>
        <v>165.14000000000001</v>
      </c>
      <c r="L104" s="95">
        <f>SUM(L7:L103)</f>
        <v>1347.38</v>
      </c>
      <c r="M104" s="95">
        <f>SUM(M7:M103)</f>
        <v>1882.3974609694292</v>
      </c>
    </row>
    <row r="106" spans="1:15" s="93" customFormat="1" ht="12.75">
      <c r="A106" s="96"/>
      <c r="B106" s="10"/>
      <c r="C106" s="97" t="s">
        <v>103</v>
      </c>
      <c r="D106" s="8"/>
      <c r="E106" s="8"/>
      <c r="F106" s="10"/>
      <c r="G106" s="8"/>
      <c r="H106" s="98"/>
      <c r="K106" s="98"/>
      <c r="L106" s="98"/>
      <c r="M106" s="98"/>
      <c r="O106" s="98"/>
    </row>
    <row r="107" spans="1:15" s="93" customFormat="1" ht="15">
      <c r="A107" s="96"/>
      <c r="B107" s="10"/>
      <c r="C107" s="5"/>
      <c r="D107" s="8"/>
      <c r="E107" s="8"/>
      <c r="F107" s="10"/>
      <c r="G107" s="99"/>
      <c r="H107" s="98"/>
      <c r="K107" s="98"/>
      <c r="L107" s="98"/>
      <c r="M107" s="98"/>
      <c r="O107" s="98"/>
    </row>
    <row r="108" spans="1:15" s="93" customFormat="1" ht="29.25">
      <c r="A108" s="96"/>
      <c r="B108" s="10"/>
      <c r="C108" s="100" t="s">
        <v>22</v>
      </c>
      <c r="D108" s="8"/>
      <c r="E108" s="8"/>
      <c r="F108" s="10"/>
      <c r="G108" s="99"/>
      <c r="H108" s="98"/>
      <c r="K108" s="98"/>
      <c r="L108" s="98"/>
      <c r="M108" s="98"/>
      <c r="O108" s="98"/>
    </row>
    <row r="109" spans="1:15" s="93" customFormat="1" ht="15">
      <c r="A109" s="96"/>
      <c r="B109" s="10"/>
      <c r="C109" s="5" t="s">
        <v>104</v>
      </c>
      <c r="D109" s="8"/>
      <c r="E109" s="8"/>
      <c r="F109" s="10"/>
      <c r="G109" s="101"/>
      <c r="H109" s="98"/>
      <c r="K109" s="98"/>
      <c r="L109" s="98"/>
      <c r="M109" s="98"/>
      <c r="O109" s="98"/>
    </row>
    <row r="110" spans="1:15" s="93" customFormat="1" ht="12.75">
      <c r="A110" s="96"/>
      <c r="B110" s="10"/>
      <c r="C110" s="5">
        <v>96221803</v>
      </c>
      <c r="D110" s="8"/>
      <c r="E110" s="8"/>
      <c r="F110" s="10"/>
      <c r="G110" s="102"/>
      <c r="H110" s="98"/>
      <c r="K110" s="98"/>
      <c r="L110" s="98"/>
      <c r="M110" s="98"/>
      <c r="O110" s="98"/>
    </row>
  </sheetData>
  <sheetProtection/>
  <hyperlinks>
    <hyperlink ref="C5" r:id="rId1" display="Mithun.Malani@dell.com"/>
    <hyperlink ref="C12" r:id="rId2" display="vincent.chua.tm@gmail.com"/>
    <hyperlink ref="C17" r:id="rId3" display="rinacelestineprasad@gmail.com"/>
    <hyperlink ref="C22" r:id="rId4" display="wonglai89@hotmail.com"/>
    <hyperlink ref="C64" r:id="rId5" display="eric.tan@aia.com.sg "/>
    <hyperlink ref="C72" r:id="rId6" display="manju@melwani.sg"/>
    <hyperlink ref="C85" r:id="rId7" display="lsehleng@yahoo.com"/>
  </hyperlinks>
  <printOptions/>
  <pageMargins left="0.75" right="0.25" top="1" bottom="1" header="0.5" footer="0.5"/>
  <pageSetup fitToHeight="0" fitToWidth="1" horizontalDpi="600" verticalDpi="600" orientation="landscape" paperSize="9" scale="90" r:id="rId8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2018-07-16T16:07:49Z</cp:lastPrinted>
  <dcterms:created xsi:type="dcterms:W3CDTF">2006-02-25T13:48:34Z</dcterms:created>
  <dcterms:modified xsi:type="dcterms:W3CDTF">2018-10-24T11:47:33Z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